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7995" activeTab="1"/>
  </bookViews>
  <sheets>
    <sheet name="Összesítő" sheetId="4" r:id="rId1"/>
    <sheet name="folyópálya 1" sheetId="2" r:id="rId2"/>
    <sheet name="folyópálya 2" sheetId="3" r:id="rId3"/>
  </sheets>
  <definedNames>
    <definedName name="_xlnm.Print_Area" localSheetId="1">'folyópálya 1'!$A$1:$I$100</definedName>
    <definedName name="_xlnm.Print_Area" localSheetId="2">'folyópálya 2'!$A$1:$I$98</definedName>
  </definedNames>
  <calcPr calcId="145621"/>
</workbook>
</file>

<file path=xl/calcChain.xml><?xml version="1.0" encoding="utf-8"?>
<calcChain xmlns="http://schemas.openxmlformats.org/spreadsheetml/2006/main">
  <c r="G11" i="2" l="1"/>
  <c r="H11" i="2"/>
  <c r="I11" i="2"/>
  <c r="G12" i="2"/>
  <c r="I12" i="2" s="1"/>
  <c r="H12" i="2"/>
  <c r="G73" i="2" l="1"/>
  <c r="G71" i="3"/>
  <c r="H97" i="3" l="1"/>
  <c r="G97" i="3"/>
  <c r="H96" i="3"/>
  <c r="G96" i="3"/>
  <c r="I96" i="3" s="1"/>
  <c r="H94" i="3"/>
  <c r="G94" i="3"/>
  <c r="I94" i="3" s="1"/>
  <c r="H93" i="3"/>
  <c r="G93" i="3"/>
  <c r="I93" i="3" s="1"/>
  <c r="H92" i="3"/>
  <c r="G92" i="3"/>
  <c r="I92" i="3" s="1"/>
  <c r="H91" i="3"/>
  <c r="G91" i="3"/>
  <c r="I91" i="3" s="1"/>
  <c r="H90" i="3"/>
  <c r="G90" i="3"/>
  <c r="H89" i="3"/>
  <c r="G89" i="3"/>
  <c r="I89" i="3" s="1"/>
  <c r="H88" i="3"/>
  <c r="G88" i="3"/>
  <c r="I88" i="3" s="1"/>
  <c r="H87" i="3"/>
  <c r="G87" i="3"/>
  <c r="I87" i="3" s="1"/>
  <c r="H86" i="3"/>
  <c r="G86" i="3"/>
  <c r="H84" i="3"/>
  <c r="G84" i="3"/>
  <c r="H83" i="3"/>
  <c r="G83" i="3"/>
  <c r="I83" i="3" s="1"/>
  <c r="H82" i="3"/>
  <c r="G82" i="3"/>
  <c r="I82" i="3" s="1"/>
  <c r="H81" i="3"/>
  <c r="G81" i="3"/>
  <c r="H80" i="3"/>
  <c r="G80" i="3"/>
  <c r="H79" i="3"/>
  <c r="G79" i="3"/>
  <c r="I79" i="3" s="1"/>
  <c r="H78" i="3"/>
  <c r="G78" i="3"/>
  <c r="I78" i="3" s="1"/>
  <c r="H77" i="3"/>
  <c r="G77" i="3"/>
  <c r="I77" i="3" s="1"/>
  <c r="H75" i="3"/>
  <c r="G75" i="3"/>
  <c r="I75" i="3" s="1"/>
  <c r="H74" i="3"/>
  <c r="G74" i="3"/>
  <c r="I74" i="3" s="1"/>
  <c r="H73" i="3"/>
  <c r="G73" i="3"/>
  <c r="I73" i="3" s="1"/>
  <c r="H72" i="3"/>
  <c r="G72" i="3"/>
  <c r="H71" i="3"/>
  <c r="I71" i="3" s="1"/>
  <c r="H69" i="3"/>
  <c r="G69" i="3"/>
  <c r="H68" i="3"/>
  <c r="G68" i="3"/>
  <c r="H67" i="3"/>
  <c r="G67" i="3"/>
  <c r="H66" i="3"/>
  <c r="G66" i="3"/>
  <c r="H64" i="3"/>
  <c r="G64" i="3"/>
  <c r="H63" i="3"/>
  <c r="G63" i="3"/>
  <c r="H60" i="3"/>
  <c r="G60" i="3"/>
  <c r="I60" i="3" s="1"/>
  <c r="H59" i="3"/>
  <c r="G59" i="3"/>
  <c r="I59" i="3" s="1"/>
  <c r="H57" i="3"/>
  <c r="G57" i="3"/>
  <c r="H56" i="3"/>
  <c r="G56" i="3"/>
  <c r="H55" i="3"/>
  <c r="G55" i="3"/>
  <c r="I55" i="3" s="1"/>
  <c r="H54" i="3"/>
  <c r="G54" i="3"/>
  <c r="I54" i="3" s="1"/>
  <c r="H53" i="3"/>
  <c r="G53" i="3"/>
  <c r="H51" i="3"/>
  <c r="G51" i="3"/>
  <c r="H50" i="3"/>
  <c r="G50" i="3"/>
  <c r="H48" i="3"/>
  <c r="G48" i="3"/>
  <c r="I48" i="3" s="1"/>
  <c r="H47" i="3"/>
  <c r="G47" i="3"/>
  <c r="H45" i="3"/>
  <c r="I45" i="3" s="1"/>
  <c r="G45" i="3"/>
  <c r="H44" i="3"/>
  <c r="G44" i="3"/>
  <c r="H42" i="3"/>
  <c r="G42" i="3"/>
  <c r="I42" i="3" s="1"/>
  <c r="H40" i="3"/>
  <c r="G40" i="3"/>
  <c r="H37" i="3"/>
  <c r="G37" i="3"/>
  <c r="H35" i="3"/>
  <c r="G35" i="3"/>
  <c r="I35" i="3" s="1"/>
  <c r="H32" i="3"/>
  <c r="G32" i="3"/>
  <c r="I32" i="3" s="1"/>
  <c r="H30" i="3"/>
  <c r="G30" i="3"/>
  <c r="H28" i="3"/>
  <c r="G28" i="3"/>
  <c r="H26" i="3"/>
  <c r="G26" i="3"/>
  <c r="I26" i="3" s="1"/>
  <c r="H25" i="3"/>
  <c r="G25" i="3"/>
  <c r="I25" i="3" s="1"/>
  <c r="H23" i="3"/>
  <c r="I23" i="3" s="1"/>
  <c r="G23" i="3"/>
  <c r="H21" i="3"/>
  <c r="G21" i="3"/>
  <c r="H20" i="3"/>
  <c r="G20" i="3"/>
  <c r="I20" i="3" s="1"/>
  <c r="H19" i="3"/>
  <c r="G19" i="3"/>
  <c r="I19" i="3" s="1"/>
  <c r="H17" i="3"/>
  <c r="G17" i="3"/>
  <c r="H14" i="3"/>
  <c r="I14" i="3" s="1"/>
  <c r="G14" i="3"/>
  <c r="H10" i="3"/>
  <c r="G10" i="3"/>
  <c r="I10" i="3" s="1"/>
  <c r="H9" i="3"/>
  <c r="G9" i="3"/>
  <c r="I9" i="3" s="1"/>
  <c r="H8" i="3"/>
  <c r="G8" i="3"/>
  <c r="I8" i="3" s="1"/>
  <c r="H6" i="3"/>
  <c r="G6" i="3"/>
  <c r="I6" i="3" s="1"/>
  <c r="H3" i="3"/>
  <c r="G3" i="3"/>
  <c r="I3" i="3" s="1"/>
  <c r="H99" i="2"/>
  <c r="G99" i="2"/>
  <c r="H98" i="2"/>
  <c r="G98" i="2"/>
  <c r="H96" i="2"/>
  <c r="G96" i="2"/>
  <c r="I96" i="2" s="1"/>
  <c r="H95" i="2"/>
  <c r="G95" i="2"/>
  <c r="I95" i="2" s="1"/>
  <c r="H94" i="2"/>
  <c r="G94" i="2"/>
  <c r="I94" i="2" s="1"/>
  <c r="H93" i="2"/>
  <c r="G93" i="2"/>
  <c r="I93" i="2" s="1"/>
  <c r="H92" i="2"/>
  <c r="G92" i="2"/>
  <c r="I92" i="2" s="1"/>
  <c r="H91" i="2"/>
  <c r="G91" i="2"/>
  <c r="I91" i="2" s="1"/>
  <c r="H90" i="2"/>
  <c r="G90" i="2"/>
  <c r="H89" i="2"/>
  <c r="G89" i="2"/>
  <c r="H88" i="2"/>
  <c r="G88" i="2"/>
  <c r="I88" i="2" s="1"/>
  <c r="H86" i="2"/>
  <c r="G86" i="2"/>
  <c r="I86" i="2" s="1"/>
  <c r="H85" i="2"/>
  <c r="G85" i="2"/>
  <c r="I85" i="2" s="1"/>
  <c r="H84" i="2"/>
  <c r="G84" i="2"/>
  <c r="I84" i="2" s="1"/>
  <c r="H83" i="2"/>
  <c r="G83" i="2"/>
  <c r="I83" i="2" s="1"/>
  <c r="H82" i="2"/>
  <c r="G82" i="2"/>
  <c r="I82" i="2" s="1"/>
  <c r="H81" i="2"/>
  <c r="G81" i="2"/>
  <c r="H80" i="2"/>
  <c r="G80" i="2"/>
  <c r="H79" i="2"/>
  <c r="G79" i="2"/>
  <c r="I79" i="2" s="1"/>
  <c r="H77" i="2"/>
  <c r="G77" i="2"/>
  <c r="I77" i="2" s="1"/>
  <c r="H76" i="2"/>
  <c r="I76" i="2" s="1"/>
  <c r="G76" i="2"/>
  <c r="H75" i="2"/>
  <c r="G75" i="2"/>
  <c r="H74" i="2"/>
  <c r="G74" i="2"/>
  <c r="I74" i="2" s="1"/>
  <c r="H73" i="2"/>
  <c r="I73" i="2" s="1"/>
  <c r="H71" i="2"/>
  <c r="G71" i="2"/>
  <c r="H70" i="2"/>
  <c r="G70" i="2"/>
  <c r="H69" i="2"/>
  <c r="G69" i="2"/>
  <c r="I69" i="2" s="1"/>
  <c r="H68" i="2"/>
  <c r="G68" i="2"/>
  <c r="H66" i="2"/>
  <c r="G66" i="2"/>
  <c r="H65" i="2"/>
  <c r="G65" i="2"/>
  <c r="H62" i="2"/>
  <c r="G62" i="2"/>
  <c r="I62" i="2" s="1"/>
  <c r="H61" i="2"/>
  <c r="G61" i="2"/>
  <c r="H59" i="2"/>
  <c r="G59" i="2"/>
  <c r="H58" i="2"/>
  <c r="G58" i="2"/>
  <c r="I58" i="2" s="1"/>
  <c r="H57" i="2"/>
  <c r="G57" i="2"/>
  <c r="I57" i="2" s="1"/>
  <c r="H56" i="2"/>
  <c r="G56" i="2"/>
  <c r="H55" i="2"/>
  <c r="G55" i="2"/>
  <c r="H53" i="2"/>
  <c r="G53" i="2"/>
  <c r="I53" i="2" s="1"/>
  <c r="H52" i="2"/>
  <c r="G52" i="2"/>
  <c r="I52" i="2" s="1"/>
  <c r="H50" i="2"/>
  <c r="G50" i="2"/>
  <c r="I50" i="2" s="1"/>
  <c r="H49" i="2"/>
  <c r="G49" i="2"/>
  <c r="I49" i="2" s="1"/>
  <c r="H47" i="2"/>
  <c r="G47" i="2"/>
  <c r="I47" i="2" s="1"/>
  <c r="H46" i="2"/>
  <c r="G46" i="2"/>
  <c r="H44" i="2"/>
  <c r="G44" i="2"/>
  <c r="H42" i="2"/>
  <c r="G42" i="2"/>
  <c r="H39" i="2"/>
  <c r="G39" i="2"/>
  <c r="I39" i="2" s="1"/>
  <c r="H37" i="2"/>
  <c r="G37" i="2"/>
  <c r="I37" i="2" s="1"/>
  <c r="H34" i="2"/>
  <c r="G34" i="2"/>
  <c r="I34" i="2" s="1"/>
  <c r="H32" i="2"/>
  <c r="G32" i="2"/>
  <c r="H30" i="2"/>
  <c r="G30" i="2"/>
  <c r="H28" i="2"/>
  <c r="G28" i="2"/>
  <c r="H27" i="2"/>
  <c r="G27" i="2"/>
  <c r="H25" i="2"/>
  <c r="G25" i="2"/>
  <c r="H23" i="2"/>
  <c r="G23" i="2"/>
  <c r="H22" i="2"/>
  <c r="G22" i="2"/>
  <c r="I22" i="2" s="1"/>
  <c r="H21" i="2"/>
  <c r="G21" i="2"/>
  <c r="H19" i="2"/>
  <c r="G19" i="2"/>
  <c r="H16" i="2"/>
  <c r="G16" i="2"/>
  <c r="H10" i="2"/>
  <c r="G10" i="2"/>
  <c r="I10" i="2" s="1"/>
  <c r="H9" i="2"/>
  <c r="G9" i="2"/>
  <c r="H8" i="2"/>
  <c r="G8" i="2"/>
  <c r="H6" i="2"/>
  <c r="G6" i="2"/>
  <c r="H3" i="2"/>
  <c r="G3" i="2"/>
  <c r="I3" i="2" s="1"/>
  <c r="I21" i="2" l="1"/>
  <c r="I8" i="2"/>
  <c r="I55" i="2"/>
  <c r="I75" i="2"/>
  <c r="I37" i="3"/>
  <c r="I63" i="3"/>
  <c r="I66" i="2"/>
  <c r="I44" i="2"/>
  <c r="I56" i="2"/>
  <c r="I61" i="2"/>
  <c r="I81" i="3"/>
  <c r="I32" i="2"/>
  <c r="I30" i="3"/>
  <c r="I40" i="3"/>
  <c r="I47" i="3"/>
  <c r="I53" i="3"/>
  <c r="I57" i="3"/>
  <c r="I64" i="3"/>
  <c r="I69" i="3"/>
  <c r="H98" i="3"/>
  <c r="H13" i="4" s="1"/>
  <c r="I21" i="3"/>
  <c r="I44" i="3"/>
  <c r="I50" i="3"/>
  <c r="I66" i="3"/>
  <c r="I80" i="3"/>
  <c r="I84" i="3"/>
  <c r="I97" i="3"/>
  <c r="I56" i="3"/>
  <c r="I90" i="3"/>
  <c r="I68" i="3"/>
  <c r="I17" i="3"/>
  <c r="I28" i="3"/>
  <c r="I51" i="3"/>
  <c r="I67" i="3"/>
  <c r="I72" i="3"/>
  <c r="I86" i="3"/>
  <c r="I9" i="2"/>
  <c r="I25" i="2"/>
  <c r="I90" i="2"/>
  <c r="I98" i="2"/>
  <c r="I27" i="2"/>
  <c r="I42" i="2"/>
  <c r="I6" i="2"/>
  <c r="I16" i="2"/>
  <c r="I28" i="2"/>
  <c r="I59" i="2"/>
  <c r="I65" i="2"/>
  <c r="I70" i="2"/>
  <c r="I99" i="2"/>
  <c r="I81" i="2"/>
  <c r="I89" i="2"/>
  <c r="G100" i="2"/>
  <c r="G12" i="4" s="1"/>
  <c r="I68" i="2"/>
  <c r="H100" i="2"/>
  <c r="H12" i="4" s="1"/>
  <c r="I19" i="2"/>
  <c r="I23" i="2"/>
  <c r="I30" i="2"/>
  <c r="I46" i="2"/>
  <c r="I71" i="2"/>
  <c r="I80" i="2"/>
  <c r="G98" i="3"/>
  <c r="G13" i="4" s="1"/>
  <c r="H14" i="4" l="1"/>
  <c r="H15" i="4" s="1"/>
  <c r="H16" i="4" s="1"/>
  <c r="I13" i="4"/>
  <c r="I98" i="3"/>
  <c r="L98" i="3" s="1"/>
  <c r="I100" i="2"/>
  <c r="L100" i="2" s="1"/>
  <c r="G14" i="4"/>
  <c r="I14" i="4" s="1"/>
  <c r="I12" i="4"/>
  <c r="G15" i="4" l="1"/>
  <c r="I15" i="4" s="1"/>
  <c r="I16" i="4" s="1"/>
  <c r="G16" i="4" l="1"/>
</calcChain>
</file>

<file path=xl/sharedStrings.xml><?xml version="1.0" encoding="utf-8"?>
<sst xmlns="http://schemas.openxmlformats.org/spreadsheetml/2006/main" count="538" uniqueCount="223">
  <si>
    <t>20</t>
  </si>
  <si>
    <t>KÖZMŰVEZETÉKEK</t>
  </si>
  <si>
    <t>20-010</t>
  </si>
  <si>
    <t>Közmű feltárás kutató gödörrel burkolatlan területen</t>
  </si>
  <si>
    <t>m3</t>
  </si>
  <si>
    <t>24</t>
  </si>
  <si>
    <t>CSATORNA VEZETÉKEK</t>
  </si>
  <si>
    <t>24-1</t>
  </si>
  <si>
    <t>Csatorna vezetékek bontása</t>
  </si>
  <si>
    <t>24-132</t>
  </si>
  <si>
    <t>Csapadék csatorna tisztítás    ⌀80- ig</t>
  </si>
  <si>
    <t>fm</t>
  </si>
  <si>
    <t>24-2</t>
  </si>
  <si>
    <t>Csapadékvízcsatornák kiváltása/építése</t>
  </si>
  <si>
    <t>24-235</t>
  </si>
  <si>
    <t>db</t>
  </si>
  <si>
    <t>24-257</t>
  </si>
  <si>
    <t>30</t>
  </si>
  <si>
    <t>ÚTÉPÍTÉS</t>
  </si>
  <si>
    <t>31</t>
  </si>
  <si>
    <t>ELŐKÉSZÍTŐ MUNKÁK</t>
  </si>
  <si>
    <t>31-130</t>
  </si>
  <si>
    <t>Egyes fák kiszedése</t>
  </si>
  <si>
    <t>31-132</t>
  </si>
  <si>
    <t xml:space="preserve">Egyes fák kiszedése 21-40 cm átmérő között </t>
  </si>
  <si>
    <t>31-2</t>
  </si>
  <si>
    <t>Bontási munkák (szállítás 10 km-ig)</t>
  </si>
  <si>
    <t>31-210</t>
  </si>
  <si>
    <t>Építmények bontása</t>
  </si>
  <si>
    <t>31-217</t>
  </si>
  <si>
    <t>Útszegélyekszegély, futósorok  bontása, bontott anyag elszállításával lerakóhelyre, lerakóhelyi díjjal együtt</t>
  </si>
  <si>
    <t>m</t>
  </si>
  <si>
    <t>31-220</t>
  </si>
  <si>
    <t>Útburkolatok bontása</t>
  </si>
  <si>
    <t>31-221</t>
  </si>
  <si>
    <t>Aszfalt útburkolatok táblás bontása, bontott anyag elszállítása lerakóhelyre lerakóhelyi díjjal együtt</t>
  </si>
  <si>
    <t>m2</t>
  </si>
  <si>
    <t>31-232</t>
  </si>
  <si>
    <t>Aszfaltburkolat profilba marása 0-4 cm-ig, mart anyag elszállításával Megrendelő által kijelölt telephelyre</t>
  </si>
  <si>
    <t>31-233</t>
  </si>
  <si>
    <t>Aszfaltburkolat marása 4 cm felett, mart anyag elszállításával Megrendelő által kijelölt telephelyre</t>
  </si>
  <si>
    <t>31-240</t>
  </si>
  <si>
    <t>Egyéb burkolatok bontása</t>
  </si>
  <si>
    <t>31-241</t>
  </si>
  <si>
    <t>Járdaburkolatok bontása teljes szerkezettel együtt, bontott anyag elszállítása lerakóhelyre, lerakóhelyi díjjal együtt</t>
  </si>
  <si>
    <t>31-250</t>
  </si>
  <si>
    <t>Útalapok bontása</t>
  </si>
  <si>
    <t>31-251</t>
  </si>
  <si>
    <t>Beton útalapok bontása, bontott anyag elszállítása lerakóhelyre, lerakóhelyi díjjal együtt</t>
  </si>
  <si>
    <t>31-254</t>
  </si>
  <si>
    <t>Kapubehajtók burkolatának bontása teljes szerkezettel együtt, bontott anyag elszállítása lerakóhelyre, lerakóhelyi díjjal együtt</t>
  </si>
  <si>
    <t>31-4</t>
  </si>
  <si>
    <t>Közművek fedlapjainak szintbehelyzése, cseréje</t>
  </si>
  <si>
    <t>31-431</t>
  </si>
  <si>
    <t>Vízelzárók szintbehelyezése</t>
  </si>
  <si>
    <t>32</t>
  </si>
  <si>
    <t>FÖLDMUNKÁK (szállítás 10 km-ig)</t>
  </si>
  <si>
    <t>32-130</t>
  </si>
  <si>
    <t>Bevágási szelvény bővítése, felesleges föld elszállításával (útpálya járda és kapubehajtók helyén)</t>
  </si>
  <si>
    <t>32-330</t>
  </si>
  <si>
    <t>Védőrétegek készítése</t>
  </si>
  <si>
    <t>32-331</t>
  </si>
  <si>
    <t>33</t>
  </si>
  <si>
    <t>ÚTALAPOK (szállítás 10 km-ig)</t>
  </si>
  <si>
    <t>33-1</t>
  </si>
  <si>
    <t>Stabilizált útalapok</t>
  </si>
  <si>
    <t>33-140</t>
  </si>
  <si>
    <t>CKt jelű cementes stabilizáció útpálya szerkezetek, kapubehajtók szerkezeteiben</t>
  </si>
  <si>
    <t>33-3</t>
  </si>
  <si>
    <t>Zúzottkő útalapok</t>
  </si>
  <si>
    <t>33-320</t>
  </si>
  <si>
    <t>34</t>
  </si>
  <si>
    <t>ÚTBURKOLATOK (szállítás 10 km-ig)</t>
  </si>
  <si>
    <t>34-1</t>
  </si>
  <si>
    <t>Feszültségelosztó rétegek</t>
  </si>
  <si>
    <t>34-120</t>
  </si>
  <si>
    <t>Feszültségelosztó réteg aszfalterősítő-rács beépítésével</t>
  </si>
  <si>
    <t>34-2</t>
  </si>
  <si>
    <t>Kiegyenlítő rétegek</t>
  </si>
  <si>
    <t>34-230</t>
  </si>
  <si>
    <t>AC-11 kötő</t>
  </si>
  <si>
    <t>34-3</t>
  </si>
  <si>
    <t>Kötőrétegek</t>
  </si>
  <si>
    <t>34-310</t>
  </si>
  <si>
    <t>34-340</t>
  </si>
  <si>
    <t>AC-22 kötő (F)</t>
  </si>
  <si>
    <t>34-4</t>
  </si>
  <si>
    <t>Kopórétegek</t>
  </si>
  <si>
    <t>34-420</t>
  </si>
  <si>
    <t>AC-11 kopó</t>
  </si>
  <si>
    <t>34-430</t>
  </si>
  <si>
    <t>AC-11 kopó (F)</t>
  </si>
  <si>
    <t>34-5</t>
  </si>
  <si>
    <t>Betonburkolatok</t>
  </si>
  <si>
    <t>34-510</t>
  </si>
  <si>
    <t>Egyrétegű CP 4/2,7 beton útburkolat, teherátadó acélbetétek elhelyezésével, kereszt irányú vakhézagok kialakításával, hézagok kitöltése rugalmas anyaggal</t>
  </si>
  <si>
    <t>34-591</t>
  </si>
  <si>
    <t>Elválasztó réteg beépítése betonburkolat alá
(Polietilén fólia)</t>
  </si>
  <si>
    <t>36</t>
  </si>
  <si>
    <t>EGYÉB ÚTÉPÍTÉSI MUNKÁK</t>
  </si>
  <si>
    <t>36-211</t>
  </si>
  <si>
    <t>36-212</t>
  </si>
  <si>
    <t>36-214</t>
  </si>
  <si>
    <t>36-216</t>
  </si>
  <si>
    <t>36-411</t>
  </si>
  <si>
    <t>37</t>
  </si>
  <si>
    <t>BEFEJEZŐ MUNKÁK</t>
  </si>
  <si>
    <t>37-112</t>
  </si>
  <si>
    <t>Meglévő padka rendezése</t>
  </si>
  <si>
    <t>37-311</t>
  </si>
  <si>
    <t>Humuszterítés sík felületen (10 cm), füvesítéssel</t>
  </si>
  <si>
    <t>40</t>
  </si>
  <si>
    <t>VÍZÉPÍTÉS</t>
  </si>
  <si>
    <t>41</t>
  </si>
  <si>
    <t>BONTÁSI MUNKÁK</t>
  </si>
  <si>
    <t>41-111</t>
  </si>
  <si>
    <t>Betonlap burkolat bontása bontott anyag elszállítása lerakóhelyre, lerakóhelyi díjjal együtt</t>
  </si>
  <si>
    <t>41-114</t>
  </si>
  <si>
    <t>Rácsos folyókák bontása bontott anyag elszállítása lerakóhelyre, lerakóhelyi díjjal együtt</t>
  </si>
  <si>
    <t>42</t>
  </si>
  <si>
    <t>ÁRKOK ÉS FOLYÓKÁK</t>
  </si>
  <si>
    <t>42-109</t>
  </si>
  <si>
    <t>42-111</t>
  </si>
  <si>
    <t>42-217</t>
  </si>
  <si>
    <t>Árokburkolás előregyártott betonlapokkal
(kiegészítő betonszerkezet készítése fejgerendák, csatlakozó szerkezetek)</t>
  </si>
  <si>
    <t>42-313</t>
  </si>
  <si>
    <t>43</t>
  </si>
  <si>
    <t>ÁTERESZEK</t>
  </si>
  <si>
    <t>43-111</t>
  </si>
  <si>
    <t>43-312</t>
  </si>
  <si>
    <t>43-313</t>
  </si>
  <si>
    <t>43-730</t>
  </si>
  <si>
    <t>Átereszekhez kapcsolódó vb. akna és egyéb műtárgyak</t>
  </si>
  <si>
    <t>43-829</t>
  </si>
  <si>
    <t>Átereszek feletti vb. teherelosztó lemez készítése egyrétegű hálós vasalással</t>
  </si>
  <si>
    <t>44</t>
  </si>
  <si>
    <t>MŰTÁRGYAK</t>
  </si>
  <si>
    <t>44-101</t>
  </si>
  <si>
    <t>Tisztító akna áteresznél</t>
  </si>
  <si>
    <t>45</t>
  </si>
  <si>
    <t>EGYÉB VÍZÉPÍTÉSI MUNKÁK</t>
  </si>
  <si>
    <t>45-210</t>
  </si>
  <si>
    <t>70</t>
  </si>
  <si>
    <t xml:space="preserve">FORGALOMTECHNIKA </t>
  </si>
  <si>
    <t>71</t>
  </si>
  <si>
    <t>BONTÁSOK</t>
  </si>
  <si>
    <t>71-110</t>
  </si>
  <si>
    <t>KRESZ táblák bontása</t>
  </si>
  <si>
    <t>71-120</t>
  </si>
  <si>
    <t>KRESZ tábla oszlop bontása</t>
  </si>
  <si>
    <t>71-130</t>
  </si>
  <si>
    <t>KRESZ táblák leszerelése oszlopról</t>
  </si>
  <si>
    <t>73</t>
  </si>
  <si>
    <t>FÜGGŐLEGES JELZÉSEK</t>
  </si>
  <si>
    <t>73-100</t>
  </si>
  <si>
    <t>Új KRESZ-táblák elhelyezése</t>
  </si>
  <si>
    <t>73-101</t>
  </si>
  <si>
    <t>Kiegészítő táblák elhelyezése</t>
  </si>
  <si>
    <t>73-150</t>
  </si>
  <si>
    <t>Új KRESZ-tábla-oszlop elhelyezése</t>
  </si>
  <si>
    <t>74</t>
  </si>
  <si>
    <t>VÍZSZINTES JELZÉSEK</t>
  </si>
  <si>
    <t>74-150</t>
  </si>
  <si>
    <t>Burkolati jelek gépi festéssel (tartós jelek)</t>
  </si>
  <si>
    <t>74-250</t>
  </si>
  <si>
    <t>Burkolati jelek kézi festéssel (tartós jelek)</t>
  </si>
  <si>
    <t>74-300</t>
  </si>
  <si>
    <t>Egyéb burkolati jelek kézi festése</t>
  </si>
  <si>
    <t>83-5</t>
  </si>
  <si>
    <t>REKULTIVÁCIÓ</t>
  </si>
  <si>
    <t>83-510</t>
  </si>
  <si>
    <t>Területrendezés</t>
  </si>
  <si>
    <t>83-520</t>
  </si>
  <si>
    <t>Töltőföld visszatöltés elbontott járda nyomvonalában</t>
  </si>
  <si>
    <t>Tétel
szám</t>
  </si>
  <si>
    <t>Megnevezés</t>
  </si>
  <si>
    <t>Egység</t>
  </si>
  <si>
    <t>Mennyiség</t>
  </si>
  <si>
    <t>Anyag egységár
(nettó Ft)</t>
  </si>
  <si>
    <t>Díj egységár
(nettó Ft)</t>
  </si>
  <si>
    <t>Anyag összesen
(nettó Ft)</t>
  </si>
  <si>
    <t>Díj összesen
(nettó Ft)</t>
  </si>
  <si>
    <t>Anyag + Díj összesen (nettó Ft)</t>
  </si>
  <si>
    <t>0+000 - 0+526.98 km</t>
  </si>
  <si>
    <t>Víznyelő akna építés, kör szelvényű,előregyártott elemekből 1,20 mélységig, oldalbeömlős öv. fedlappal</t>
  </si>
  <si>
    <t>Szennyvíz tisztító akna fedlap szintbehelyezés, cseréje nagy teherbírású öv fedlapra</t>
  </si>
  <si>
    <t>Folyamatos szemeloszlású zúzottkő útalap készítése</t>
  </si>
  <si>
    <t>Kiemelt szegély készítése, betongerendába rakva, hézagolva szegélyárok földmunkájával együtt</t>
  </si>
  <si>
    <t>Kiemelt vízelvezetős ("K") szegély készítése betongerendába rakva, hézagolva szegélyárok földmunkájával együtt</t>
  </si>
  <si>
    <t>Süllyesztett szegély készítése betongerendába rakva, hézagolva szegélyárok földmunkájával együtt</t>
  </si>
  <si>
    <t>Kerti szegély betongerendába rakva, hézagolva szegélyárok földmunkájával együtt</t>
  </si>
  <si>
    <t>Térkő burkolatok 6 cm vtg. beton idomkőből 10*20cm hasábkőböl egyszerű kötés mintába rakva</t>
  </si>
  <si>
    <t>Árokburkolás előregyártott vasalatlan árokburkoló elemekkel fenékszélesség 40-60cm, az elhelyezéshez szükséges földmunkával együtt, homokos kavics ágyazatra fektetve</t>
  </si>
  <si>
    <t>Árokburkolás előregyártott betonlapokkal, betonágyazatra fektetve</t>
  </si>
  <si>
    <t>Folyóka előregyártott vasbeton elemekből PURECO II. profilú elemekből, tisztítási lehetőséggel kiépítve részlet rajz szerint</t>
  </si>
  <si>
    <t>Csőáteresz építése NA 40-60 cm vasbetonból, útpálya átvezetések helyén</t>
  </si>
  <si>
    <t>Kapubejáró alatti áteresz NA 40-50 cm talpas, előregyártott vasalatlan elemekből</t>
  </si>
  <si>
    <t>Kapubejáró alatti áteresz NA 60 cm talpas, előregyártott vasalatlan elemekből</t>
  </si>
  <si>
    <t>Drain cső beépítése szivárgóba DN160 rész-szivárgő csővel, geotextíliába tekerve</t>
  </si>
  <si>
    <t>Építés alatti forgalomtechnika terveztetése, kiépítése, fenntartása, bontása</t>
  </si>
  <si>
    <t>74-151</t>
  </si>
  <si>
    <t>Burkolati jelek gépi festéssel (színes)</t>
  </si>
  <si>
    <t>0+526.98 - 0+641.91 km</t>
  </si>
  <si>
    <t>Tételes költségvetés</t>
  </si>
  <si>
    <t>KÖLTSÉGVETÉSI FŐÖSSZESÍTŐ</t>
  </si>
  <si>
    <t>anyag</t>
  </si>
  <si>
    <t>díj</t>
  </si>
  <si>
    <t>anyag+díj</t>
  </si>
  <si>
    <t>II/A. FOLYÓPÁLYA (1. szakasz)</t>
  </si>
  <si>
    <t>II/B. FOLYÓPÁLYA (2. szakasz)</t>
  </si>
  <si>
    <t>ÖSSZESEN:</t>
  </si>
  <si>
    <t>27 % áfa</t>
  </si>
  <si>
    <t>MINDÖSSZESEN BRUTTÓ:</t>
  </si>
  <si>
    <t>(PURECO elemeket Megrendelő biztosítja)</t>
  </si>
  <si>
    <t>Előregyártott vasbeton lezárófal, kitorkoló fej elhelyezése, annak minden munkájával ⌀ 50</t>
  </si>
  <si>
    <t>24-287-2</t>
  </si>
  <si>
    <t>24-287-1</t>
  </si>
  <si>
    <t>24-287-3</t>
  </si>
  <si>
    <t>Előregyártott vasbeton lezárófal, kitorkoló fej elhelyezése, annak minden munkájával ⌀40</t>
  </si>
  <si>
    <t>Előregyártott vasbeton lezárófal, kitorkoló fej elhelyezése, annak minden munkájával ⌀50</t>
  </si>
  <si>
    <t>Előregyártott vasbeton lezárófal, kitorkoló fej elhelyezése, annak minden munkájával ⌀60</t>
  </si>
  <si>
    <t>Védőréteg készítése homokos kavicsból, útpálya szerkezetek, kapubehajtók és járdák szerkezeteiben tükörkészítéssel, tömörítéssel</t>
  </si>
  <si>
    <t>Gödöllő, Blaháné 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</si>
</sst>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.0"/>
    <numFmt numFmtId="165" formatCode="#,##0\ &quot;Ft&quot;"/>
    <numFmt numFmtId="166" formatCode="#,##0.00\ &quot;Ft&quot;"/>
  </numFmts>
  <fonts count="15" x14ac:knownFonts="1">
    <font>
      <sz val="12"/>
      <color theme="1"/>
      <name val="Times New Roman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2" fillId="0" borderId="2" xfId="0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/>
    </xf>
    <xf numFmtId="0" fontId="2" fillId="0" borderId="2" xfId="2" applyFont="1" applyFill="1" applyBorder="1" applyAlignment="1" applyProtection="1">
      <alignment horizontal="center" vertical="center"/>
    </xf>
    <xf numFmtId="164" fontId="2" fillId="0" borderId="2" xfId="2" applyNumberFormat="1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vertical="center" wrapText="1"/>
    </xf>
    <xf numFmtId="0" fontId="2" fillId="0" borderId="2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7" xfId="0" applyNumberFormat="1" applyFont="1" applyFill="1" applyBorder="1" applyAlignment="1" applyProtection="1">
      <alignment vertical="center"/>
    </xf>
    <xf numFmtId="165" fontId="4" fillId="0" borderId="2" xfId="0" applyNumberFormat="1" applyFont="1" applyBorder="1"/>
    <xf numFmtId="165" fontId="5" fillId="0" borderId="2" xfId="0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 wrapText="1"/>
    </xf>
    <xf numFmtId="3" fontId="2" fillId="0" borderId="2" xfId="2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164" fontId="1" fillId="0" borderId="9" xfId="0" applyNumberFormat="1" applyFont="1" applyFill="1" applyBorder="1" applyAlignment="1" applyProtection="1">
      <alignment horizontal="center" vertical="center" wrapText="1"/>
    </xf>
    <xf numFmtId="165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vertical="center"/>
    </xf>
    <xf numFmtId="49" fontId="1" fillId="0" borderId="13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 applyProtection="1">
      <alignment horizontal="center" vertical="center"/>
    </xf>
    <xf numFmtId="165" fontId="2" fillId="0" borderId="13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vertical="center"/>
    </xf>
    <xf numFmtId="165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vertical="center"/>
    </xf>
    <xf numFmtId="49" fontId="2" fillId="0" borderId="14" xfId="0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 wrapText="1"/>
    </xf>
    <xf numFmtId="0" fontId="2" fillId="0" borderId="14" xfId="0" applyFont="1" applyFill="1" applyBorder="1" applyAlignment="1" applyProtection="1">
      <alignment horizontal="center" vertical="center"/>
    </xf>
    <xf numFmtId="164" fontId="2" fillId="0" borderId="14" xfId="0" applyNumberFormat="1" applyFont="1" applyFill="1" applyBorder="1" applyAlignment="1" applyProtection="1">
      <alignment horizontal="center" vertical="center"/>
    </xf>
    <xf numFmtId="165" fontId="2" fillId="0" borderId="14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 wrapText="1"/>
    </xf>
    <xf numFmtId="0" fontId="2" fillId="0" borderId="9" xfId="3" applyFont="1" applyFill="1" applyBorder="1" applyAlignment="1" applyProtection="1">
      <alignment vertical="center" wrapText="1"/>
    </xf>
    <xf numFmtId="0" fontId="2" fillId="0" borderId="9" xfId="3" applyFont="1" applyFill="1" applyBorder="1" applyAlignment="1" applyProtection="1">
      <alignment horizontal="center" vertical="center"/>
    </xf>
    <xf numFmtId="49" fontId="2" fillId="0" borderId="14" xfId="0" applyNumberFormat="1" applyFont="1" applyFill="1" applyBorder="1" applyAlignment="1" applyProtection="1">
      <alignment vertical="center" wrapText="1"/>
    </xf>
    <xf numFmtId="165" fontId="2" fillId="0" borderId="13" xfId="0" applyNumberFormat="1" applyFont="1" applyFill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49" fontId="1" fillId="0" borderId="2" xfId="2" applyNumberFormat="1" applyFont="1" applyFill="1" applyBorder="1" applyAlignment="1" applyProtection="1">
      <alignment vertical="center"/>
    </xf>
    <xf numFmtId="165" fontId="2" fillId="0" borderId="2" xfId="2" applyNumberFormat="1" applyFont="1" applyFill="1" applyBorder="1" applyAlignment="1" applyProtection="1">
      <alignment horizontal="center" vertical="center"/>
    </xf>
    <xf numFmtId="49" fontId="2" fillId="0" borderId="2" xfId="2" applyNumberFormat="1" applyFont="1" applyFill="1" applyBorder="1" applyAlignment="1" applyProtection="1">
      <alignment vertical="center"/>
    </xf>
    <xf numFmtId="165" fontId="2" fillId="0" borderId="2" xfId="2" applyNumberFormat="1" applyFont="1" applyFill="1" applyBorder="1" applyAlignment="1" applyProtection="1">
      <alignment vertical="center"/>
    </xf>
    <xf numFmtId="0" fontId="2" fillId="0" borderId="4" xfId="2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/>
    </xf>
    <xf numFmtId="0" fontId="7" fillId="0" borderId="0" xfId="0" applyFont="1"/>
    <xf numFmtId="166" fontId="0" fillId="0" borderId="0" xfId="0" applyNumberFormat="1"/>
    <xf numFmtId="0" fontId="0" fillId="0" borderId="0" xfId="0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/>
    </xf>
    <xf numFmtId="3" fontId="10" fillId="0" borderId="0" xfId="4" applyNumberFormat="1" applyFont="1" applyFill="1"/>
    <xf numFmtId="3" fontId="10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 applyFill="1" applyAlignment="1">
      <alignment vertical="center"/>
    </xf>
    <xf numFmtId="3" fontId="8" fillId="0" borderId="0" xfId="4" applyNumberFormat="1" applyFont="1" applyFill="1"/>
    <xf numFmtId="0" fontId="8" fillId="0" borderId="17" xfId="0" applyFont="1" applyFill="1" applyBorder="1"/>
    <xf numFmtId="0" fontId="10" fillId="0" borderId="17" xfId="0" applyFont="1" applyFill="1" applyBorder="1" applyAlignment="1">
      <alignment vertical="top" wrapText="1"/>
    </xf>
    <xf numFmtId="0" fontId="10" fillId="0" borderId="17" xfId="0" applyFont="1" applyFill="1" applyBorder="1"/>
    <xf numFmtId="0" fontId="10" fillId="0" borderId="17" xfId="0" applyFont="1" applyFill="1" applyBorder="1" applyAlignment="1">
      <alignment horizontal="center"/>
    </xf>
    <xf numFmtId="3" fontId="10" fillId="0" borderId="17" xfId="4" applyNumberFormat="1" applyFont="1" applyFill="1" applyBorder="1"/>
    <xf numFmtId="3" fontId="8" fillId="0" borderId="17" xfId="0" applyNumberFormat="1" applyFont="1" applyFill="1" applyBorder="1"/>
    <xf numFmtId="0" fontId="11" fillId="0" borderId="0" xfId="0" applyFont="1" applyFill="1"/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center"/>
    </xf>
    <xf numFmtId="3" fontId="11" fillId="0" borderId="0" xfId="4" applyNumberFormat="1" applyFont="1" applyFill="1"/>
    <xf numFmtId="3" fontId="11" fillId="0" borderId="0" xfId="0" applyNumberFormat="1" applyFont="1" applyFill="1"/>
    <xf numFmtId="0" fontId="12" fillId="0" borderId="0" xfId="0" applyFont="1" applyAlignment="1">
      <alignment vertical="center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vertical="center" wrapText="1"/>
    </xf>
    <xf numFmtId="49" fontId="8" fillId="0" borderId="0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6" xfId="0" applyFont="1" applyFill="1" applyBorder="1" applyAlignment="1" applyProtection="1">
      <alignment horizontal="left" vertical="center" wrapText="1"/>
    </xf>
    <xf numFmtId="0" fontId="1" fillId="0" borderId="4" xfId="2" applyFont="1" applyFill="1" applyBorder="1" applyAlignment="1" applyProtection="1">
      <alignment horizontal="left" vertical="center" wrapText="1"/>
    </xf>
    <xf numFmtId="0" fontId="1" fillId="0" borderId="5" xfId="2" applyFont="1" applyFill="1" applyBorder="1" applyAlignment="1" applyProtection="1">
      <alignment horizontal="left" vertical="center" wrapText="1"/>
    </xf>
    <xf numFmtId="0" fontId="1" fillId="0" borderId="6" xfId="2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</cellXfs>
  <cellStyles count="5">
    <cellStyle name="Ezres" xfId="4" builtinId="3"/>
    <cellStyle name="Normál" xfId="0" builtinId="0"/>
    <cellStyle name="Normál 2 2 2" xfId="2"/>
    <cellStyle name="Normál_KÉSZ_költségvetés-KM-22 496_101007" xfId="1"/>
    <cellStyle name="Normál_KÉSZ_költségvetés-KM-22 496_101007 2" xfId="3"/>
  </cellStyles>
  <dxfs count="20"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:H2"/>
    </sheetView>
  </sheetViews>
  <sheetFormatPr defaultRowHeight="15.75" x14ac:dyDescent="0.25"/>
  <cols>
    <col min="3" max="3" width="9.875" customWidth="1"/>
    <col min="4" max="4" width="17.125" customWidth="1"/>
    <col min="5" max="5" width="3.625" customWidth="1"/>
    <col min="6" max="6" width="4.25" customWidth="1"/>
    <col min="7" max="7" width="13.5" customWidth="1"/>
    <col min="8" max="8" width="11.375" bestFit="1" customWidth="1"/>
    <col min="9" max="9" width="10.875" bestFit="1" customWidth="1"/>
  </cols>
  <sheetData>
    <row r="1" spans="1:9" x14ac:dyDescent="0.25">
      <c r="A1" s="89" t="s">
        <v>222</v>
      </c>
      <c r="B1" s="90"/>
      <c r="C1" s="90"/>
      <c r="D1" s="90"/>
      <c r="E1" s="90"/>
      <c r="F1" s="90"/>
      <c r="G1" s="90"/>
      <c r="H1" s="90"/>
    </row>
    <row r="2" spans="1:9" x14ac:dyDescent="0.25">
      <c r="A2" s="90"/>
      <c r="B2" s="90"/>
      <c r="C2" s="90"/>
      <c r="D2" s="90"/>
      <c r="E2" s="90"/>
      <c r="F2" s="90"/>
      <c r="G2" s="90"/>
      <c r="H2" s="90"/>
    </row>
    <row r="3" spans="1:9" x14ac:dyDescent="0.25">
      <c r="A3" s="90" t="s">
        <v>203</v>
      </c>
      <c r="B3" s="90"/>
      <c r="C3" s="90"/>
      <c r="D3" s="90"/>
      <c r="E3" s="90"/>
      <c r="F3" s="90"/>
      <c r="G3" s="90"/>
      <c r="H3" s="90"/>
    </row>
    <row r="4" spans="1:9" x14ac:dyDescent="0.25">
      <c r="A4" s="62"/>
      <c r="B4" s="62"/>
      <c r="C4" s="62"/>
      <c r="D4" s="62"/>
      <c r="E4" s="62"/>
      <c r="F4" s="62"/>
      <c r="G4" s="62"/>
      <c r="H4" s="62"/>
    </row>
    <row r="5" spans="1:9" x14ac:dyDescent="0.25">
      <c r="A5" s="62"/>
      <c r="B5" s="62"/>
      <c r="C5" s="62"/>
      <c r="D5" s="62"/>
      <c r="E5" s="62"/>
      <c r="F5" s="62"/>
      <c r="G5" s="62"/>
      <c r="H5" s="62"/>
    </row>
    <row r="6" spans="1:9" x14ac:dyDescent="0.25">
      <c r="A6" s="62"/>
      <c r="B6" s="62"/>
      <c r="C6" s="62"/>
      <c r="D6" s="62"/>
      <c r="E6" s="62"/>
      <c r="F6" s="62"/>
      <c r="G6" s="62"/>
      <c r="H6" s="62"/>
    </row>
    <row r="7" spans="1:9" x14ac:dyDescent="0.25">
      <c r="A7" s="62"/>
      <c r="B7" s="62"/>
      <c r="C7" s="62"/>
      <c r="D7" s="62"/>
      <c r="E7" s="62"/>
      <c r="F7" s="62"/>
      <c r="G7" s="62"/>
      <c r="H7" s="62"/>
    </row>
    <row r="8" spans="1:9" x14ac:dyDescent="0.25">
      <c r="A8" s="62"/>
      <c r="B8" s="62"/>
      <c r="C8" s="62"/>
      <c r="D8" s="62"/>
      <c r="E8" s="62"/>
      <c r="F8" s="62"/>
      <c r="G8" s="62"/>
      <c r="H8" s="62"/>
    </row>
    <row r="9" spans="1:9" x14ac:dyDescent="0.25">
      <c r="A9" s="91" t="s">
        <v>204</v>
      </c>
      <c r="B9" s="91"/>
      <c r="C9" s="91"/>
      <c r="D9" s="91"/>
      <c r="E9" s="91"/>
      <c r="F9" s="91"/>
      <c r="G9" s="91"/>
      <c r="H9" s="91"/>
    </row>
    <row r="10" spans="1:9" x14ac:dyDescent="0.25">
      <c r="A10" s="63"/>
      <c r="B10" s="63"/>
      <c r="C10" s="63"/>
      <c r="D10" s="63"/>
      <c r="E10" s="63"/>
      <c r="F10" s="63"/>
      <c r="G10" s="62" t="s">
        <v>205</v>
      </c>
      <c r="H10" s="62" t="s">
        <v>206</v>
      </c>
      <c r="I10" s="62" t="s">
        <v>207</v>
      </c>
    </row>
    <row r="11" spans="1:9" x14ac:dyDescent="0.25">
      <c r="A11" s="64"/>
      <c r="B11" s="65"/>
      <c r="C11" s="64"/>
      <c r="D11" s="66"/>
      <c r="E11" s="67"/>
      <c r="F11" s="67"/>
      <c r="G11" s="68"/>
      <c r="H11" s="68"/>
    </row>
    <row r="12" spans="1:9" x14ac:dyDescent="0.25">
      <c r="A12" s="88" t="s">
        <v>208</v>
      </c>
      <c r="B12" s="88"/>
      <c r="C12" s="88"/>
      <c r="D12" s="66"/>
      <c r="E12" s="67"/>
      <c r="F12" s="67"/>
      <c r="G12" s="69">
        <f>'folyópálya 1'!G100</f>
        <v>0</v>
      </c>
      <c r="H12" s="69">
        <f>'folyópálya 1'!H100</f>
        <v>0</v>
      </c>
      <c r="I12" s="69">
        <f t="shared" ref="I12:I15" si="0">SUM(G12:H12)</f>
        <v>0</v>
      </c>
    </row>
    <row r="13" spans="1:9" x14ac:dyDescent="0.25">
      <c r="A13" s="88" t="s">
        <v>209</v>
      </c>
      <c r="B13" s="88"/>
      <c r="C13" s="88"/>
      <c r="D13" s="66"/>
      <c r="E13" s="67"/>
      <c r="F13" s="67"/>
      <c r="G13" s="69">
        <f>'folyópálya 2'!G98</f>
        <v>0</v>
      </c>
      <c r="H13" s="69">
        <f>'folyópálya 2'!H98</f>
        <v>0</v>
      </c>
      <c r="I13" s="69">
        <f t="shared" si="0"/>
        <v>0</v>
      </c>
    </row>
    <row r="14" spans="1:9" x14ac:dyDescent="0.25">
      <c r="A14" s="70" t="s">
        <v>210</v>
      </c>
      <c r="B14" s="65"/>
      <c r="C14" s="64"/>
      <c r="D14" s="66"/>
      <c r="E14" s="67"/>
      <c r="F14" s="67"/>
      <c r="G14" s="69">
        <f>SUM(G12:G13)</f>
        <v>0</v>
      </c>
      <c r="H14" s="71">
        <f>SUM(H12:H13)</f>
        <v>0</v>
      </c>
      <c r="I14" s="71">
        <f t="shared" si="0"/>
        <v>0</v>
      </c>
    </row>
    <row r="15" spans="1:9" ht="16.5" thickBot="1" x14ac:dyDescent="0.3">
      <c r="A15" s="72" t="s">
        <v>211</v>
      </c>
      <c r="B15" s="73"/>
      <c r="C15" s="74"/>
      <c r="D15" s="75"/>
      <c r="E15" s="76"/>
      <c r="F15" s="76"/>
      <c r="G15" s="77">
        <f>+ROUND(G14*0.27,0)</f>
        <v>0</v>
      </c>
      <c r="H15" s="77">
        <f>+ROUND(H14*0.27,0)</f>
        <v>0</v>
      </c>
      <c r="I15" s="77">
        <f t="shared" si="0"/>
        <v>0</v>
      </c>
    </row>
    <row r="16" spans="1:9" ht="16.5" thickTop="1" x14ac:dyDescent="0.25">
      <c r="A16" s="78" t="s">
        <v>212</v>
      </c>
      <c r="B16" s="79"/>
      <c r="C16" s="78"/>
      <c r="D16" s="80"/>
      <c r="E16" s="81"/>
      <c r="F16" s="81"/>
      <c r="G16" s="82">
        <f>SUM(G14:G15)</f>
        <v>0</v>
      </c>
      <c r="H16" s="82">
        <f t="shared" ref="H16:I16" si="1">SUM(H14:H15)</f>
        <v>0</v>
      </c>
      <c r="I16" s="82">
        <f t="shared" si="1"/>
        <v>0</v>
      </c>
    </row>
    <row r="17" spans="1:8" x14ac:dyDescent="0.25">
      <c r="A17" s="78"/>
      <c r="B17" s="79"/>
      <c r="C17" s="78"/>
      <c r="D17" s="80"/>
      <c r="E17" s="81"/>
      <c r="F17" s="81"/>
      <c r="G17" s="82"/>
      <c r="H17" s="82"/>
    </row>
  </sheetData>
  <mergeCells count="6">
    <mergeCell ref="A12:C12"/>
    <mergeCell ref="A13:C13"/>
    <mergeCell ref="A1:H1"/>
    <mergeCell ref="A2:H2"/>
    <mergeCell ref="A3:H3"/>
    <mergeCell ref="A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view="pageBreakPreview" zoomScale="115" zoomScaleNormal="100" zoomScaleSheetLayoutView="115" workbookViewId="0">
      <selection activeCell="A77" sqref="A77"/>
    </sheetView>
  </sheetViews>
  <sheetFormatPr defaultRowHeight="15.75" x14ac:dyDescent="0.25"/>
  <cols>
    <col min="1" max="1" width="6.375" bestFit="1" customWidth="1"/>
    <col min="2" max="2" width="35.875" style="59" customWidth="1"/>
    <col min="4" max="4" width="5.375" customWidth="1"/>
    <col min="5" max="6" width="7.5" bestFit="1" customWidth="1"/>
    <col min="7" max="7" width="13.25" bestFit="1" customWidth="1"/>
    <col min="8" max="8" width="12.125" bestFit="1" customWidth="1"/>
    <col min="9" max="9" width="13.25" bestFit="1" customWidth="1"/>
    <col min="12" max="12" width="15.625" bestFit="1" customWidth="1"/>
  </cols>
  <sheetData>
    <row r="1" spans="1:12" ht="39" thickBot="1" x14ac:dyDescent="0.3">
      <c r="A1" s="20" t="s">
        <v>174</v>
      </c>
      <c r="B1" s="20" t="s">
        <v>175</v>
      </c>
      <c r="C1" s="21" t="s">
        <v>176</v>
      </c>
      <c r="D1" s="22" t="s">
        <v>177</v>
      </c>
      <c r="E1" s="23" t="s">
        <v>178</v>
      </c>
      <c r="F1" s="23" t="s">
        <v>179</v>
      </c>
      <c r="G1" s="23" t="s">
        <v>180</v>
      </c>
      <c r="H1" s="23" t="s">
        <v>181</v>
      </c>
      <c r="I1" s="23" t="s">
        <v>182</v>
      </c>
      <c r="L1" s="84" t="s">
        <v>183</v>
      </c>
    </row>
    <row r="2" spans="1:12" ht="16.5" thickBot="1" x14ac:dyDescent="0.3">
      <c r="A2" s="24" t="s">
        <v>0</v>
      </c>
      <c r="B2" s="105" t="s">
        <v>1</v>
      </c>
      <c r="C2" s="106"/>
      <c r="D2" s="107"/>
      <c r="E2" s="25"/>
      <c r="F2" s="25"/>
      <c r="G2" s="26"/>
      <c r="H2" s="26"/>
      <c r="I2" s="26"/>
    </row>
    <row r="3" spans="1:12" ht="25.5" x14ac:dyDescent="0.25">
      <c r="A3" s="27" t="s">
        <v>2</v>
      </c>
      <c r="B3" s="28" t="s">
        <v>3</v>
      </c>
      <c r="C3" s="29" t="s">
        <v>4</v>
      </c>
      <c r="D3" s="30">
        <v>8</v>
      </c>
      <c r="E3" s="31"/>
      <c r="F3" s="31"/>
      <c r="G3" s="31">
        <f>D3*E3</f>
        <v>0</v>
      </c>
      <c r="H3" s="31">
        <f>D3*F3</f>
        <v>0</v>
      </c>
      <c r="I3" s="31">
        <f>G3+H3</f>
        <v>0</v>
      </c>
    </row>
    <row r="4" spans="1:12" x14ac:dyDescent="0.25">
      <c r="A4" s="32" t="s">
        <v>5</v>
      </c>
      <c r="B4" s="102" t="s">
        <v>6</v>
      </c>
      <c r="C4" s="103"/>
      <c r="D4" s="104"/>
      <c r="E4" s="33"/>
      <c r="F4" s="33"/>
      <c r="G4" s="3"/>
      <c r="H4" s="3"/>
      <c r="I4" s="14"/>
    </row>
    <row r="5" spans="1:12" x14ac:dyDescent="0.25">
      <c r="A5" s="34" t="s">
        <v>7</v>
      </c>
      <c r="B5" s="102" t="s">
        <v>8</v>
      </c>
      <c r="C5" s="103"/>
      <c r="D5" s="104"/>
      <c r="E5" s="33"/>
      <c r="F5" s="33"/>
      <c r="G5" s="3"/>
      <c r="H5" s="3"/>
      <c r="I5" s="14"/>
    </row>
    <row r="6" spans="1:12" x14ac:dyDescent="0.25">
      <c r="A6" s="4" t="s">
        <v>9</v>
      </c>
      <c r="B6" s="18" t="s">
        <v>10</v>
      </c>
      <c r="C6" s="5" t="s">
        <v>11</v>
      </c>
      <c r="D6" s="2">
        <v>22</v>
      </c>
      <c r="E6" s="3"/>
      <c r="F6" s="3"/>
      <c r="G6" s="3">
        <f t="shared" ref="G6:G71" si="0">D6*E6</f>
        <v>0</v>
      </c>
      <c r="H6" s="3">
        <f t="shared" ref="H6:H71" si="1">D6*F6</f>
        <v>0</v>
      </c>
      <c r="I6" s="14">
        <f t="shared" ref="I6:I71" si="2">G6+H6</f>
        <v>0</v>
      </c>
    </row>
    <row r="7" spans="1:12" x14ac:dyDescent="0.25">
      <c r="A7" s="34" t="s">
        <v>12</v>
      </c>
      <c r="B7" s="102" t="s">
        <v>13</v>
      </c>
      <c r="C7" s="103"/>
      <c r="D7" s="104"/>
      <c r="E7" s="33"/>
      <c r="F7" s="33"/>
      <c r="G7" s="3"/>
      <c r="H7" s="3"/>
      <c r="I7" s="14"/>
    </row>
    <row r="8" spans="1:12" ht="38.25" x14ac:dyDescent="0.25">
      <c r="A8" s="4" t="s">
        <v>14</v>
      </c>
      <c r="B8" s="6" t="s">
        <v>184</v>
      </c>
      <c r="C8" s="1" t="s">
        <v>15</v>
      </c>
      <c r="D8" s="85">
        <v>36</v>
      </c>
      <c r="E8" s="3"/>
      <c r="F8" s="3"/>
      <c r="G8" s="3">
        <f t="shared" si="0"/>
        <v>0</v>
      </c>
      <c r="H8" s="3">
        <f t="shared" si="1"/>
        <v>0</v>
      </c>
      <c r="I8" s="14">
        <f t="shared" si="2"/>
        <v>0</v>
      </c>
      <c r="L8" s="83"/>
    </row>
    <row r="9" spans="1:12" ht="25.5" x14ac:dyDescent="0.25">
      <c r="A9" s="4" t="s">
        <v>16</v>
      </c>
      <c r="B9" s="6" t="s">
        <v>185</v>
      </c>
      <c r="C9" s="1" t="s">
        <v>15</v>
      </c>
      <c r="D9" s="2">
        <v>9</v>
      </c>
      <c r="E9" s="3"/>
      <c r="F9" s="3"/>
      <c r="G9" s="3">
        <f t="shared" si="0"/>
        <v>0</v>
      </c>
      <c r="H9" s="3">
        <f t="shared" si="1"/>
        <v>0</v>
      </c>
      <c r="I9" s="14">
        <f t="shared" si="2"/>
        <v>0</v>
      </c>
      <c r="L9" s="83"/>
    </row>
    <row r="10" spans="1:12" ht="25.5" x14ac:dyDescent="0.25">
      <c r="A10" s="4" t="s">
        <v>216</v>
      </c>
      <c r="B10" s="86" t="s">
        <v>218</v>
      </c>
      <c r="C10" s="5" t="s">
        <v>15</v>
      </c>
      <c r="D10" s="85">
        <v>10</v>
      </c>
      <c r="E10" s="3"/>
      <c r="F10" s="3"/>
      <c r="G10" s="3">
        <f t="shared" si="0"/>
        <v>0</v>
      </c>
      <c r="H10" s="3">
        <f t="shared" si="1"/>
        <v>0</v>
      </c>
      <c r="I10" s="14">
        <f t="shared" si="2"/>
        <v>0</v>
      </c>
      <c r="L10" s="83"/>
    </row>
    <row r="11" spans="1:12" ht="25.5" x14ac:dyDescent="0.25">
      <c r="A11" s="4" t="s">
        <v>215</v>
      </c>
      <c r="B11" s="86" t="s">
        <v>219</v>
      </c>
      <c r="C11" s="5" t="s">
        <v>15</v>
      </c>
      <c r="D11" s="85">
        <v>59</v>
      </c>
      <c r="E11" s="3"/>
      <c r="F11" s="3"/>
      <c r="G11" s="3">
        <f t="shared" ref="G11:G12" si="3">D11*E11</f>
        <v>0</v>
      </c>
      <c r="H11" s="3">
        <f t="shared" ref="H11:H12" si="4">D11*F11</f>
        <v>0</v>
      </c>
      <c r="I11" s="14">
        <f t="shared" ref="I11:I12" si="5">G11+H11</f>
        <v>0</v>
      </c>
      <c r="L11" s="83"/>
    </row>
    <row r="12" spans="1:12" ht="25.5" x14ac:dyDescent="0.25">
      <c r="A12" s="4" t="s">
        <v>217</v>
      </c>
      <c r="B12" s="86" t="s">
        <v>220</v>
      </c>
      <c r="C12" s="5" t="s">
        <v>15</v>
      </c>
      <c r="D12" s="85">
        <v>26</v>
      </c>
      <c r="E12" s="3"/>
      <c r="F12" s="3"/>
      <c r="G12" s="3">
        <f t="shared" si="3"/>
        <v>0</v>
      </c>
      <c r="H12" s="3">
        <f t="shared" si="4"/>
        <v>0</v>
      </c>
      <c r="I12" s="14">
        <f t="shared" si="5"/>
        <v>0</v>
      </c>
      <c r="L12" s="83"/>
    </row>
    <row r="13" spans="1:12" x14ac:dyDescent="0.25">
      <c r="A13" s="34" t="s">
        <v>17</v>
      </c>
      <c r="B13" s="102" t="s">
        <v>18</v>
      </c>
      <c r="C13" s="103"/>
      <c r="D13" s="104"/>
      <c r="E13" s="33"/>
      <c r="F13" s="33"/>
      <c r="G13" s="3"/>
      <c r="H13" s="3"/>
      <c r="I13" s="14"/>
      <c r="L13" s="83"/>
    </row>
    <row r="14" spans="1:12" x14ac:dyDescent="0.25">
      <c r="A14" s="34" t="s">
        <v>19</v>
      </c>
      <c r="B14" s="102" t="s">
        <v>20</v>
      </c>
      <c r="C14" s="103"/>
      <c r="D14" s="104"/>
      <c r="E14" s="33"/>
      <c r="F14" s="33"/>
      <c r="G14" s="3"/>
      <c r="H14" s="3"/>
      <c r="I14" s="14"/>
      <c r="L14" s="83"/>
    </row>
    <row r="15" spans="1:12" x14ac:dyDescent="0.25">
      <c r="A15" s="34" t="s">
        <v>21</v>
      </c>
      <c r="B15" s="102" t="s">
        <v>22</v>
      </c>
      <c r="C15" s="103"/>
      <c r="D15" s="104"/>
      <c r="E15" s="33"/>
      <c r="F15" s="33"/>
      <c r="G15" s="3"/>
      <c r="H15" s="3"/>
      <c r="I15" s="14"/>
      <c r="L15" s="83"/>
    </row>
    <row r="16" spans="1:12" x14ac:dyDescent="0.25">
      <c r="A16" s="4" t="s">
        <v>23</v>
      </c>
      <c r="B16" s="6" t="s">
        <v>24</v>
      </c>
      <c r="C16" s="1" t="s">
        <v>15</v>
      </c>
      <c r="D16" s="2">
        <v>8</v>
      </c>
      <c r="E16" s="3"/>
      <c r="F16" s="3"/>
      <c r="G16" s="3">
        <f t="shared" si="0"/>
        <v>0</v>
      </c>
      <c r="H16" s="3">
        <f t="shared" si="1"/>
        <v>0</v>
      </c>
      <c r="I16" s="14">
        <f t="shared" si="2"/>
        <v>0</v>
      </c>
      <c r="L16" s="83"/>
    </row>
    <row r="17" spans="1:12" x14ac:dyDescent="0.25">
      <c r="A17" s="34" t="s">
        <v>25</v>
      </c>
      <c r="B17" s="102" t="s">
        <v>26</v>
      </c>
      <c r="C17" s="103"/>
      <c r="D17" s="104"/>
      <c r="E17" s="33"/>
      <c r="F17" s="33"/>
      <c r="G17" s="3"/>
      <c r="H17" s="3"/>
      <c r="I17" s="14"/>
      <c r="L17" s="83"/>
    </row>
    <row r="18" spans="1:12" x14ac:dyDescent="0.25">
      <c r="A18" s="34" t="s">
        <v>27</v>
      </c>
      <c r="B18" s="102" t="s">
        <v>28</v>
      </c>
      <c r="C18" s="103"/>
      <c r="D18" s="104"/>
      <c r="E18" s="33"/>
      <c r="F18" s="33"/>
      <c r="G18" s="3"/>
      <c r="H18" s="3"/>
      <c r="I18" s="14"/>
      <c r="L18" s="83"/>
    </row>
    <row r="19" spans="1:12" ht="38.25" x14ac:dyDescent="0.25">
      <c r="A19" s="4" t="s">
        <v>29</v>
      </c>
      <c r="B19" s="19" t="s">
        <v>30</v>
      </c>
      <c r="C19" s="1" t="s">
        <v>31</v>
      </c>
      <c r="D19" s="2">
        <v>832</v>
      </c>
      <c r="E19" s="3"/>
      <c r="F19" s="3"/>
      <c r="G19" s="3">
        <f t="shared" si="0"/>
        <v>0</v>
      </c>
      <c r="H19" s="3">
        <f t="shared" si="1"/>
        <v>0</v>
      </c>
      <c r="I19" s="14">
        <f t="shared" si="2"/>
        <v>0</v>
      </c>
      <c r="L19" s="83"/>
    </row>
    <row r="20" spans="1:12" x14ac:dyDescent="0.25">
      <c r="A20" s="34" t="s">
        <v>32</v>
      </c>
      <c r="B20" s="102" t="s">
        <v>33</v>
      </c>
      <c r="C20" s="103"/>
      <c r="D20" s="104"/>
      <c r="E20" s="33"/>
      <c r="F20" s="33"/>
      <c r="G20" s="3"/>
      <c r="H20" s="3"/>
      <c r="I20" s="14"/>
      <c r="L20" s="83"/>
    </row>
    <row r="21" spans="1:12" ht="25.5" x14ac:dyDescent="0.25">
      <c r="A21" s="4" t="s">
        <v>34</v>
      </c>
      <c r="B21" s="6" t="s">
        <v>35</v>
      </c>
      <c r="C21" s="1" t="s">
        <v>36</v>
      </c>
      <c r="D21" s="85">
        <v>155</v>
      </c>
      <c r="E21" s="3"/>
      <c r="F21" s="3"/>
      <c r="G21" s="3">
        <f t="shared" si="0"/>
        <v>0</v>
      </c>
      <c r="H21" s="3">
        <f t="shared" si="1"/>
        <v>0</v>
      </c>
      <c r="I21" s="14">
        <f t="shared" si="2"/>
        <v>0</v>
      </c>
      <c r="L21" s="83"/>
    </row>
    <row r="22" spans="1:12" ht="38.25" x14ac:dyDescent="0.25">
      <c r="A22" s="4" t="s">
        <v>37</v>
      </c>
      <c r="B22" s="6" t="s">
        <v>38</v>
      </c>
      <c r="C22" s="1" t="s">
        <v>36</v>
      </c>
      <c r="D22" s="2">
        <v>4517</v>
      </c>
      <c r="E22" s="3"/>
      <c r="F22" s="3"/>
      <c r="G22" s="3">
        <f t="shared" si="0"/>
        <v>0</v>
      </c>
      <c r="H22" s="3">
        <f t="shared" si="1"/>
        <v>0</v>
      </c>
      <c r="I22" s="14">
        <f t="shared" si="2"/>
        <v>0</v>
      </c>
      <c r="L22" s="83"/>
    </row>
    <row r="23" spans="1:12" ht="25.5" x14ac:dyDescent="0.25">
      <c r="A23" s="4" t="s">
        <v>39</v>
      </c>
      <c r="B23" s="6" t="s">
        <v>40</v>
      </c>
      <c r="C23" s="1" t="s">
        <v>4</v>
      </c>
      <c r="D23" s="2">
        <v>41.5</v>
      </c>
      <c r="E23" s="3"/>
      <c r="F23" s="3"/>
      <c r="G23" s="3">
        <f t="shared" si="0"/>
        <v>0</v>
      </c>
      <c r="H23" s="3">
        <f t="shared" si="1"/>
        <v>0</v>
      </c>
      <c r="I23" s="14">
        <f t="shared" si="2"/>
        <v>0</v>
      </c>
      <c r="L23" s="83"/>
    </row>
    <row r="24" spans="1:12" x14ac:dyDescent="0.25">
      <c r="A24" s="34" t="s">
        <v>41</v>
      </c>
      <c r="B24" s="102" t="s">
        <v>42</v>
      </c>
      <c r="C24" s="103"/>
      <c r="D24" s="104"/>
      <c r="E24" s="33"/>
      <c r="F24" s="33"/>
      <c r="G24" s="3"/>
      <c r="H24" s="3"/>
      <c r="I24" s="14"/>
      <c r="L24" s="83"/>
    </row>
    <row r="25" spans="1:12" ht="38.25" x14ac:dyDescent="0.25">
      <c r="A25" s="4" t="s">
        <v>43</v>
      </c>
      <c r="B25" s="6" t="s">
        <v>44</v>
      </c>
      <c r="C25" s="1" t="s">
        <v>36</v>
      </c>
      <c r="D25" s="2">
        <v>500</v>
      </c>
      <c r="E25" s="3"/>
      <c r="F25" s="3"/>
      <c r="G25" s="3">
        <f t="shared" si="0"/>
        <v>0</v>
      </c>
      <c r="H25" s="3">
        <f t="shared" si="1"/>
        <v>0</v>
      </c>
      <c r="I25" s="14">
        <f t="shared" si="2"/>
        <v>0</v>
      </c>
      <c r="L25" s="83"/>
    </row>
    <row r="26" spans="1:12" x14ac:dyDescent="0.25">
      <c r="A26" s="34" t="s">
        <v>45</v>
      </c>
      <c r="B26" s="102" t="s">
        <v>46</v>
      </c>
      <c r="C26" s="103"/>
      <c r="D26" s="104"/>
      <c r="E26" s="33"/>
      <c r="F26" s="33"/>
      <c r="G26" s="3"/>
      <c r="H26" s="3"/>
      <c r="I26" s="14"/>
      <c r="L26" s="83"/>
    </row>
    <row r="27" spans="1:12" ht="25.5" x14ac:dyDescent="0.25">
      <c r="A27" s="4" t="s">
        <v>47</v>
      </c>
      <c r="B27" s="6" t="s">
        <v>48</v>
      </c>
      <c r="C27" s="1" t="s">
        <v>4</v>
      </c>
      <c r="D27" s="85">
        <v>31</v>
      </c>
      <c r="E27" s="3"/>
      <c r="F27" s="3"/>
      <c r="G27" s="3">
        <f t="shared" si="0"/>
        <v>0</v>
      </c>
      <c r="H27" s="3">
        <f t="shared" si="1"/>
        <v>0</v>
      </c>
      <c r="I27" s="14">
        <f t="shared" si="2"/>
        <v>0</v>
      </c>
      <c r="L27" s="83"/>
    </row>
    <row r="28" spans="1:12" ht="38.25" x14ac:dyDescent="0.25">
      <c r="A28" s="4" t="s">
        <v>49</v>
      </c>
      <c r="B28" s="6" t="s">
        <v>50</v>
      </c>
      <c r="C28" s="1" t="s">
        <v>36</v>
      </c>
      <c r="D28" s="2">
        <v>264</v>
      </c>
      <c r="E28" s="3"/>
      <c r="F28" s="3"/>
      <c r="G28" s="3">
        <f t="shared" si="0"/>
        <v>0</v>
      </c>
      <c r="H28" s="3">
        <f t="shared" si="1"/>
        <v>0</v>
      </c>
      <c r="I28" s="14">
        <f t="shared" si="2"/>
        <v>0</v>
      </c>
      <c r="L28" s="83"/>
    </row>
    <row r="29" spans="1:12" x14ac:dyDescent="0.25">
      <c r="A29" s="34" t="s">
        <v>51</v>
      </c>
      <c r="B29" s="92" t="s">
        <v>52</v>
      </c>
      <c r="C29" s="93"/>
      <c r="D29" s="94"/>
      <c r="E29" s="33"/>
      <c r="F29" s="33"/>
      <c r="G29" s="3"/>
      <c r="H29" s="3"/>
      <c r="I29" s="14"/>
      <c r="L29" s="83"/>
    </row>
    <row r="30" spans="1:12" x14ac:dyDescent="0.25">
      <c r="A30" s="4" t="s">
        <v>53</v>
      </c>
      <c r="B30" s="13" t="s">
        <v>54</v>
      </c>
      <c r="C30" s="7" t="s">
        <v>15</v>
      </c>
      <c r="D30" s="2">
        <v>3</v>
      </c>
      <c r="E30" s="3"/>
      <c r="F30" s="3"/>
      <c r="G30" s="3">
        <f t="shared" si="0"/>
        <v>0</v>
      </c>
      <c r="H30" s="3">
        <f t="shared" si="1"/>
        <v>0</v>
      </c>
      <c r="I30" s="14">
        <f t="shared" si="2"/>
        <v>0</v>
      </c>
      <c r="L30" s="83"/>
    </row>
    <row r="31" spans="1:12" x14ac:dyDescent="0.25">
      <c r="A31" s="34" t="s">
        <v>55</v>
      </c>
      <c r="B31" s="102" t="s">
        <v>56</v>
      </c>
      <c r="C31" s="103"/>
      <c r="D31" s="104"/>
      <c r="E31" s="33"/>
      <c r="F31" s="33"/>
      <c r="G31" s="3"/>
      <c r="H31" s="3"/>
      <c r="I31" s="14"/>
      <c r="L31" s="83"/>
    </row>
    <row r="32" spans="1:12" ht="38.25" x14ac:dyDescent="0.25">
      <c r="A32" s="4" t="s">
        <v>57</v>
      </c>
      <c r="B32" s="6" t="s">
        <v>58</v>
      </c>
      <c r="C32" s="1" t="s">
        <v>4</v>
      </c>
      <c r="D32" s="2">
        <v>1171</v>
      </c>
      <c r="E32" s="3"/>
      <c r="F32" s="3"/>
      <c r="G32" s="3">
        <f t="shared" si="0"/>
        <v>0</v>
      </c>
      <c r="H32" s="3">
        <f t="shared" si="1"/>
        <v>0</v>
      </c>
      <c r="I32" s="14">
        <f t="shared" si="2"/>
        <v>0</v>
      </c>
      <c r="L32" s="83"/>
    </row>
    <row r="33" spans="1:12" x14ac:dyDescent="0.25">
      <c r="A33" s="34" t="s">
        <v>59</v>
      </c>
      <c r="B33" s="102" t="s">
        <v>60</v>
      </c>
      <c r="C33" s="103"/>
      <c r="D33" s="104"/>
      <c r="E33" s="3"/>
      <c r="F33" s="3"/>
      <c r="G33" s="3"/>
      <c r="H33" s="3"/>
      <c r="I33" s="14"/>
      <c r="L33" s="83"/>
    </row>
    <row r="34" spans="1:12" ht="38.25" x14ac:dyDescent="0.25">
      <c r="A34" s="4" t="s">
        <v>61</v>
      </c>
      <c r="B34" s="87" t="s">
        <v>221</v>
      </c>
      <c r="C34" s="1" t="s">
        <v>4</v>
      </c>
      <c r="D34" s="2">
        <v>719.8</v>
      </c>
      <c r="E34" s="3"/>
      <c r="F34" s="3"/>
      <c r="G34" s="3">
        <f t="shared" si="0"/>
        <v>0</v>
      </c>
      <c r="H34" s="3">
        <f t="shared" si="1"/>
        <v>0</v>
      </c>
      <c r="I34" s="14">
        <f t="shared" si="2"/>
        <v>0</v>
      </c>
      <c r="L34" s="83"/>
    </row>
    <row r="35" spans="1:12" x14ac:dyDescent="0.25">
      <c r="A35" s="8" t="s">
        <v>62</v>
      </c>
      <c r="B35" s="102" t="s">
        <v>63</v>
      </c>
      <c r="C35" s="103"/>
      <c r="D35" s="104"/>
      <c r="E35" s="33"/>
      <c r="F35" s="35"/>
      <c r="G35" s="3"/>
      <c r="H35" s="3"/>
      <c r="I35" s="14"/>
      <c r="L35" s="83"/>
    </row>
    <row r="36" spans="1:12" x14ac:dyDescent="0.25">
      <c r="A36" s="8" t="s">
        <v>64</v>
      </c>
      <c r="B36" s="102" t="s">
        <v>65</v>
      </c>
      <c r="C36" s="103"/>
      <c r="D36" s="104"/>
      <c r="E36" s="33"/>
      <c r="F36" s="35"/>
      <c r="G36" s="3"/>
      <c r="H36" s="3"/>
      <c r="I36" s="14"/>
      <c r="L36" s="83"/>
    </row>
    <row r="37" spans="1:12" ht="25.5" x14ac:dyDescent="0.25">
      <c r="A37" s="4" t="s">
        <v>66</v>
      </c>
      <c r="B37" s="6" t="s">
        <v>67</v>
      </c>
      <c r="C37" s="1" t="s">
        <v>4</v>
      </c>
      <c r="D37" s="2">
        <v>363.4</v>
      </c>
      <c r="E37" s="3"/>
      <c r="F37" s="3"/>
      <c r="G37" s="3">
        <f t="shared" si="0"/>
        <v>0</v>
      </c>
      <c r="H37" s="3">
        <f t="shared" si="1"/>
        <v>0</v>
      </c>
      <c r="I37" s="14">
        <f t="shared" si="2"/>
        <v>0</v>
      </c>
      <c r="L37" s="83"/>
    </row>
    <row r="38" spans="1:12" x14ac:dyDescent="0.25">
      <c r="A38" s="8" t="s">
        <v>68</v>
      </c>
      <c r="B38" s="102" t="s">
        <v>69</v>
      </c>
      <c r="C38" s="103"/>
      <c r="D38" s="104"/>
      <c r="E38" s="33"/>
      <c r="F38" s="35"/>
      <c r="G38" s="3"/>
      <c r="H38" s="3"/>
      <c r="I38" s="14"/>
      <c r="L38" s="83"/>
    </row>
    <row r="39" spans="1:12" ht="15.75" customHeight="1" x14ac:dyDescent="0.25">
      <c r="A39" s="4" t="s">
        <v>70</v>
      </c>
      <c r="B39" s="6" t="s">
        <v>186</v>
      </c>
      <c r="C39" s="1" t="s">
        <v>4</v>
      </c>
      <c r="D39" s="2">
        <v>89.6</v>
      </c>
      <c r="E39" s="3"/>
      <c r="F39" s="3"/>
      <c r="G39" s="3">
        <f t="shared" si="0"/>
        <v>0</v>
      </c>
      <c r="H39" s="3">
        <f t="shared" si="1"/>
        <v>0</v>
      </c>
      <c r="I39" s="14">
        <f t="shared" si="2"/>
        <v>0</v>
      </c>
      <c r="L39" s="83"/>
    </row>
    <row r="40" spans="1:12" x14ac:dyDescent="0.25">
      <c r="A40" s="34" t="s">
        <v>71</v>
      </c>
      <c r="B40" s="102" t="s">
        <v>72</v>
      </c>
      <c r="C40" s="103"/>
      <c r="D40" s="104"/>
      <c r="E40" s="33"/>
      <c r="F40" s="33"/>
      <c r="G40" s="3"/>
      <c r="H40" s="3"/>
      <c r="I40" s="14"/>
      <c r="L40" s="83"/>
    </row>
    <row r="41" spans="1:12" x14ac:dyDescent="0.25">
      <c r="A41" s="34" t="s">
        <v>73</v>
      </c>
      <c r="B41" s="102" t="s">
        <v>74</v>
      </c>
      <c r="C41" s="103"/>
      <c r="D41" s="104"/>
      <c r="E41" s="33"/>
      <c r="F41" s="33"/>
      <c r="G41" s="3"/>
      <c r="H41" s="3"/>
      <c r="I41" s="14"/>
      <c r="L41" s="83"/>
    </row>
    <row r="42" spans="1:12" ht="25.5" x14ac:dyDescent="0.25">
      <c r="A42" s="4" t="s">
        <v>75</v>
      </c>
      <c r="B42" s="6" t="s">
        <v>76</v>
      </c>
      <c r="C42" s="1" t="s">
        <v>36</v>
      </c>
      <c r="D42" s="2">
        <v>4217</v>
      </c>
      <c r="E42" s="3"/>
      <c r="F42" s="3"/>
      <c r="G42" s="3">
        <f t="shared" si="0"/>
        <v>0</v>
      </c>
      <c r="H42" s="3">
        <f t="shared" si="1"/>
        <v>0</v>
      </c>
      <c r="I42" s="14">
        <f t="shared" si="2"/>
        <v>0</v>
      </c>
      <c r="L42" s="83"/>
    </row>
    <row r="43" spans="1:12" x14ac:dyDescent="0.25">
      <c r="A43" s="34" t="s">
        <v>77</v>
      </c>
      <c r="B43" s="102" t="s">
        <v>78</v>
      </c>
      <c r="C43" s="103"/>
      <c r="D43" s="104"/>
      <c r="E43" s="33"/>
      <c r="F43" s="33"/>
      <c r="G43" s="3"/>
      <c r="H43" s="3"/>
      <c r="I43" s="14"/>
      <c r="L43" s="83"/>
    </row>
    <row r="44" spans="1:12" x14ac:dyDescent="0.25">
      <c r="A44" s="4" t="s">
        <v>79</v>
      </c>
      <c r="B44" s="6" t="s">
        <v>80</v>
      </c>
      <c r="C44" s="1" t="s">
        <v>4</v>
      </c>
      <c r="D44" s="2">
        <v>71.599999999999994</v>
      </c>
      <c r="E44" s="3"/>
      <c r="F44" s="3"/>
      <c r="G44" s="3">
        <f t="shared" si="0"/>
        <v>0</v>
      </c>
      <c r="H44" s="3">
        <f t="shared" si="1"/>
        <v>0</v>
      </c>
      <c r="I44" s="14">
        <f t="shared" si="2"/>
        <v>0</v>
      </c>
      <c r="L44" s="83"/>
    </row>
    <row r="45" spans="1:12" x14ac:dyDescent="0.25">
      <c r="A45" s="34" t="s">
        <v>81</v>
      </c>
      <c r="B45" s="102" t="s">
        <v>82</v>
      </c>
      <c r="C45" s="103"/>
      <c r="D45" s="104"/>
      <c r="E45" s="33"/>
      <c r="F45" s="33"/>
      <c r="G45" s="3"/>
      <c r="H45" s="3"/>
      <c r="I45" s="14"/>
      <c r="L45" s="83"/>
    </row>
    <row r="46" spans="1:12" x14ac:dyDescent="0.25">
      <c r="A46" s="4" t="s">
        <v>83</v>
      </c>
      <c r="B46" s="6" t="s">
        <v>80</v>
      </c>
      <c r="C46" s="1" t="s">
        <v>4</v>
      </c>
      <c r="D46" s="2">
        <v>15.1</v>
      </c>
      <c r="E46" s="3"/>
      <c r="F46" s="3"/>
      <c r="G46" s="3">
        <f t="shared" si="0"/>
        <v>0</v>
      </c>
      <c r="H46" s="3">
        <f t="shared" si="1"/>
        <v>0</v>
      </c>
      <c r="I46" s="14">
        <f t="shared" si="2"/>
        <v>0</v>
      </c>
      <c r="L46" s="83"/>
    </row>
    <row r="47" spans="1:12" x14ac:dyDescent="0.25">
      <c r="A47" s="4" t="s">
        <v>84</v>
      </c>
      <c r="B47" s="6" t="s">
        <v>85</v>
      </c>
      <c r="C47" s="1" t="s">
        <v>4</v>
      </c>
      <c r="D47" s="2">
        <v>294.60000000000002</v>
      </c>
      <c r="E47" s="3"/>
      <c r="F47" s="3"/>
      <c r="G47" s="3">
        <f t="shared" si="0"/>
        <v>0</v>
      </c>
      <c r="H47" s="3">
        <f t="shared" si="1"/>
        <v>0</v>
      </c>
      <c r="I47" s="14">
        <f t="shared" si="2"/>
        <v>0</v>
      </c>
      <c r="L47" s="83"/>
    </row>
    <row r="48" spans="1:12" x14ac:dyDescent="0.25">
      <c r="A48" s="34" t="s">
        <v>86</v>
      </c>
      <c r="B48" s="102" t="s">
        <v>87</v>
      </c>
      <c r="C48" s="103"/>
      <c r="D48" s="104"/>
      <c r="E48" s="33"/>
      <c r="F48" s="33"/>
      <c r="G48" s="3"/>
      <c r="H48" s="3"/>
      <c r="I48" s="14"/>
      <c r="L48" s="83"/>
    </row>
    <row r="49" spans="1:12" x14ac:dyDescent="0.25">
      <c r="A49" s="4" t="s">
        <v>88</v>
      </c>
      <c r="B49" s="6" t="s">
        <v>89</v>
      </c>
      <c r="C49" s="1" t="s">
        <v>4</v>
      </c>
      <c r="D49" s="2">
        <v>46.4</v>
      </c>
      <c r="E49" s="3"/>
      <c r="F49" s="3"/>
      <c r="G49" s="3">
        <f t="shared" si="0"/>
        <v>0</v>
      </c>
      <c r="H49" s="3">
        <f t="shared" si="1"/>
        <v>0</v>
      </c>
      <c r="I49" s="14">
        <f t="shared" si="2"/>
        <v>0</v>
      </c>
      <c r="L49" s="83"/>
    </row>
    <row r="50" spans="1:12" x14ac:dyDescent="0.25">
      <c r="A50" s="4" t="s">
        <v>90</v>
      </c>
      <c r="B50" s="6" t="s">
        <v>91</v>
      </c>
      <c r="C50" s="1" t="s">
        <v>4</v>
      </c>
      <c r="D50" s="2">
        <v>180.8</v>
      </c>
      <c r="E50" s="3"/>
      <c r="F50" s="3"/>
      <c r="G50" s="3">
        <f t="shared" si="0"/>
        <v>0</v>
      </c>
      <c r="H50" s="3">
        <f t="shared" si="1"/>
        <v>0</v>
      </c>
      <c r="I50" s="14">
        <f t="shared" si="2"/>
        <v>0</v>
      </c>
      <c r="L50" s="83"/>
    </row>
    <row r="51" spans="1:12" x14ac:dyDescent="0.25">
      <c r="A51" s="34" t="s">
        <v>92</v>
      </c>
      <c r="B51" s="102" t="s">
        <v>93</v>
      </c>
      <c r="C51" s="103"/>
      <c r="D51" s="104"/>
      <c r="E51" s="33"/>
      <c r="F51" s="33"/>
      <c r="G51" s="3"/>
      <c r="H51" s="3"/>
      <c r="I51" s="14"/>
      <c r="L51" s="83"/>
    </row>
    <row r="52" spans="1:12" ht="51" x14ac:dyDescent="0.25">
      <c r="A52" s="4" t="s">
        <v>94</v>
      </c>
      <c r="B52" s="6" t="s">
        <v>95</v>
      </c>
      <c r="C52" s="1" t="s">
        <v>4</v>
      </c>
      <c r="D52" s="2">
        <v>24.2</v>
      </c>
      <c r="E52" s="3"/>
      <c r="F52" s="3"/>
      <c r="G52" s="3">
        <f t="shared" si="0"/>
        <v>0</v>
      </c>
      <c r="H52" s="3">
        <f t="shared" si="1"/>
        <v>0</v>
      </c>
      <c r="I52" s="14">
        <f t="shared" si="2"/>
        <v>0</v>
      </c>
      <c r="L52" s="83"/>
    </row>
    <row r="53" spans="1:12" ht="25.5" x14ac:dyDescent="0.25">
      <c r="A53" s="36" t="s">
        <v>96</v>
      </c>
      <c r="B53" s="37" t="s">
        <v>97</v>
      </c>
      <c r="C53" s="38" t="s">
        <v>36</v>
      </c>
      <c r="D53" s="39">
        <v>105</v>
      </c>
      <c r="E53" s="40"/>
      <c r="F53" s="40"/>
      <c r="G53" s="3">
        <f t="shared" si="0"/>
        <v>0</v>
      </c>
      <c r="H53" s="3">
        <f t="shared" si="1"/>
        <v>0</v>
      </c>
      <c r="I53" s="14">
        <f t="shared" si="2"/>
        <v>0</v>
      </c>
      <c r="L53" s="83"/>
    </row>
    <row r="54" spans="1:12" x14ac:dyDescent="0.25">
      <c r="A54" s="8" t="s">
        <v>98</v>
      </c>
      <c r="B54" s="95" t="s">
        <v>99</v>
      </c>
      <c r="C54" s="95"/>
      <c r="D54" s="95"/>
      <c r="E54" s="33"/>
      <c r="F54" s="33"/>
      <c r="G54" s="3"/>
      <c r="H54" s="3"/>
      <c r="I54" s="14"/>
      <c r="L54" s="83"/>
    </row>
    <row r="55" spans="1:12" ht="25.5" x14ac:dyDescent="0.25">
      <c r="A55" s="41" t="s">
        <v>100</v>
      </c>
      <c r="B55" s="42" t="s">
        <v>187</v>
      </c>
      <c r="C55" s="43" t="s">
        <v>31</v>
      </c>
      <c r="D55" s="44">
        <v>808</v>
      </c>
      <c r="E55" s="45"/>
      <c r="F55" s="45"/>
      <c r="G55" s="3">
        <f t="shared" si="0"/>
        <v>0</v>
      </c>
      <c r="H55" s="3">
        <f t="shared" si="1"/>
        <v>0</v>
      </c>
      <c r="I55" s="14">
        <f t="shared" si="2"/>
        <v>0</v>
      </c>
      <c r="L55" s="83"/>
    </row>
    <row r="56" spans="1:12" ht="38.25" x14ac:dyDescent="0.25">
      <c r="A56" s="4" t="s">
        <v>101</v>
      </c>
      <c r="B56" s="6" t="s">
        <v>188</v>
      </c>
      <c r="C56" s="1" t="s">
        <v>31</v>
      </c>
      <c r="D56" s="2">
        <v>173</v>
      </c>
      <c r="E56" s="3"/>
      <c r="F56" s="3"/>
      <c r="G56" s="3">
        <f t="shared" si="0"/>
        <v>0</v>
      </c>
      <c r="H56" s="3">
        <f t="shared" si="1"/>
        <v>0</v>
      </c>
      <c r="I56" s="14">
        <f t="shared" si="2"/>
        <v>0</v>
      </c>
      <c r="L56" s="83"/>
    </row>
    <row r="57" spans="1:12" ht="38.25" x14ac:dyDescent="0.25">
      <c r="A57" s="4" t="s">
        <v>102</v>
      </c>
      <c r="B57" s="6" t="s">
        <v>189</v>
      </c>
      <c r="C57" s="1" t="s">
        <v>31</v>
      </c>
      <c r="D57" s="2">
        <v>111</v>
      </c>
      <c r="E57" s="3"/>
      <c r="F57" s="3"/>
      <c r="G57" s="3">
        <f t="shared" si="0"/>
        <v>0</v>
      </c>
      <c r="H57" s="3">
        <f t="shared" si="1"/>
        <v>0</v>
      </c>
      <c r="I57" s="14">
        <f t="shared" si="2"/>
        <v>0</v>
      </c>
      <c r="L57" s="83"/>
    </row>
    <row r="58" spans="1:12" ht="25.5" x14ac:dyDescent="0.25">
      <c r="A58" s="4" t="s">
        <v>103</v>
      </c>
      <c r="B58" s="6" t="s">
        <v>190</v>
      </c>
      <c r="C58" s="1" t="s">
        <v>31</v>
      </c>
      <c r="D58" s="2">
        <v>1214</v>
      </c>
      <c r="E58" s="3"/>
      <c r="F58" s="3"/>
      <c r="G58" s="3">
        <f t="shared" si="0"/>
        <v>0</v>
      </c>
      <c r="H58" s="3">
        <f t="shared" si="1"/>
        <v>0</v>
      </c>
      <c r="I58" s="14">
        <f t="shared" si="2"/>
        <v>0</v>
      </c>
      <c r="L58" s="83"/>
    </row>
    <row r="59" spans="1:12" ht="25.5" x14ac:dyDescent="0.25">
      <c r="A59" s="36" t="s">
        <v>104</v>
      </c>
      <c r="B59" s="46" t="s">
        <v>191</v>
      </c>
      <c r="C59" s="38" t="s">
        <v>36</v>
      </c>
      <c r="D59" s="39">
        <v>593</v>
      </c>
      <c r="E59" s="40"/>
      <c r="F59" s="40"/>
      <c r="G59" s="3">
        <f t="shared" si="0"/>
        <v>0</v>
      </c>
      <c r="H59" s="3">
        <f t="shared" si="1"/>
        <v>0</v>
      </c>
      <c r="I59" s="14">
        <f t="shared" si="2"/>
        <v>0</v>
      </c>
      <c r="L59" s="83"/>
    </row>
    <row r="60" spans="1:12" x14ac:dyDescent="0.25">
      <c r="A60" s="8" t="s">
        <v>105</v>
      </c>
      <c r="B60" s="95" t="s">
        <v>106</v>
      </c>
      <c r="C60" s="95"/>
      <c r="D60" s="95"/>
      <c r="E60" s="33"/>
      <c r="F60" s="33"/>
      <c r="G60" s="3"/>
      <c r="H60" s="3"/>
      <c r="I60" s="14"/>
      <c r="L60" s="83"/>
    </row>
    <row r="61" spans="1:12" x14ac:dyDescent="0.25">
      <c r="A61" s="41" t="s">
        <v>107</v>
      </c>
      <c r="B61" s="42" t="s">
        <v>108</v>
      </c>
      <c r="C61" s="43" t="s">
        <v>36</v>
      </c>
      <c r="D61" s="44">
        <v>1580</v>
      </c>
      <c r="E61" s="45"/>
      <c r="F61" s="45"/>
      <c r="G61" s="3">
        <f t="shared" si="0"/>
        <v>0</v>
      </c>
      <c r="H61" s="3">
        <f t="shared" si="1"/>
        <v>0</v>
      </c>
      <c r="I61" s="14">
        <f t="shared" si="2"/>
        <v>0</v>
      </c>
      <c r="L61" s="83"/>
    </row>
    <row r="62" spans="1:12" x14ac:dyDescent="0.25">
      <c r="A62" s="36" t="s">
        <v>109</v>
      </c>
      <c r="B62" s="46" t="s">
        <v>110</v>
      </c>
      <c r="C62" s="38" t="s">
        <v>36</v>
      </c>
      <c r="D62" s="39">
        <v>2281</v>
      </c>
      <c r="E62" s="40"/>
      <c r="F62" s="40"/>
      <c r="G62" s="3">
        <f t="shared" si="0"/>
        <v>0</v>
      </c>
      <c r="H62" s="3">
        <f t="shared" si="1"/>
        <v>0</v>
      </c>
      <c r="I62" s="14">
        <f t="shared" si="2"/>
        <v>0</v>
      </c>
      <c r="L62" s="83"/>
    </row>
    <row r="63" spans="1:12" x14ac:dyDescent="0.25">
      <c r="A63" s="8" t="s">
        <v>111</v>
      </c>
      <c r="B63" s="95" t="s">
        <v>112</v>
      </c>
      <c r="C63" s="95"/>
      <c r="D63" s="95"/>
      <c r="E63" s="33"/>
      <c r="F63" s="33"/>
      <c r="G63" s="3"/>
      <c r="H63" s="3"/>
      <c r="I63" s="14"/>
      <c r="L63" s="83"/>
    </row>
    <row r="64" spans="1:12" x14ac:dyDescent="0.25">
      <c r="A64" s="8" t="s">
        <v>113</v>
      </c>
      <c r="B64" s="95" t="s">
        <v>114</v>
      </c>
      <c r="C64" s="95"/>
      <c r="D64" s="95"/>
      <c r="E64" s="33"/>
      <c r="F64" s="33"/>
      <c r="G64" s="3"/>
      <c r="H64" s="3"/>
      <c r="I64" s="14"/>
      <c r="L64" s="83"/>
    </row>
    <row r="65" spans="1:12" ht="25.5" x14ac:dyDescent="0.25">
      <c r="A65" s="41" t="s">
        <v>115</v>
      </c>
      <c r="B65" s="42" t="s">
        <v>116</v>
      </c>
      <c r="C65" s="43" t="s">
        <v>36</v>
      </c>
      <c r="D65" s="44">
        <v>352</v>
      </c>
      <c r="E65" s="45"/>
      <c r="F65" s="45"/>
      <c r="G65" s="3">
        <f t="shared" si="0"/>
        <v>0</v>
      </c>
      <c r="H65" s="3">
        <f t="shared" si="1"/>
        <v>0</v>
      </c>
      <c r="I65" s="14">
        <f t="shared" si="2"/>
        <v>0</v>
      </c>
      <c r="L65" s="83"/>
    </row>
    <row r="66" spans="1:12" ht="25.5" x14ac:dyDescent="0.25">
      <c r="A66" s="36" t="s">
        <v>117</v>
      </c>
      <c r="B66" s="47" t="s">
        <v>118</v>
      </c>
      <c r="C66" s="48" t="s">
        <v>31</v>
      </c>
      <c r="D66" s="39">
        <v>5</v>
      </c>
      <c r="E66" s="40"/>
      <c r="F66" s="40"/>
      <c r="G66" s="3">
        <f t="shared" si="0"/>
        <v>0</v>
      </c>
      <c r="H66" s="3">
        <f t="shared" si="1"/>
        <v>0</v>
      </c>
      <c r="I66" s="14">
        <f t="shared" si="2"/>
        <v>0</v>
      </c>
      <c r="L66" s="83"/>
    </row>
    <row r="67" spans="1:12" x14ac:dyDescent="0.25">
      <c r="A67" s="8" t="s">
        <v>119</v>
      </c>
      <c r="B67" s="95" t="s">
        <v>120</v>
      </c>
      <c r="C67" s="95"/>
      <c r="D67" s="95"/>
      <c r="E67" s="33"/>
      <c r="F67" s="33"/>
      <c r="G67" s="3"/>
      <c r="H67" s="3"/>
      <c r="I67" s="14"/>
      <c r="L67" s="83"/>
    </row>
    <row r="68" spans="1:12" ht="51" x14ac:dyDescent="0.25">
      <c r="A68" s="41" t="s">
        <v>121</v>
      </c>
      <c r="B68" s="49" t="s">
        <v>192</v>
      </c>
      <c r="C68" s="43" t="s">
        <v>11</v>
      </c>
      <c r="D68" s="44">
        <v>603</v>
      </c>
      <c r="E68" s="45"/>
      <c r="F68" s="45"/>
      <c r="G68" s="3">
        <f t="shared" si="0"/>
        <v>0</v>
      </c>
      <c r="H68" s="3">
        <f t="shared" si="1"/>
        <v>0</v>
      </c>
      <c r="I68" s="14">
        <f t="shared" si="2"/>
        <v>0</v>
      </c>
      <c r="L68" s="83"/>
    </row>
    <row r="69" spans="1:12" ht="25.5" x14ac:dyDescent="0.25">
      <c r="A69" s="4" t="s">
        <v>122</v>
      </c>
      <c r="B69" s="6" t="s">
        <v>193</v>
      </c>
      <c r="C69" s="1" t="s">
        <v>36</v>
      </c>
      <c r="D69" s="2">
        <v>482.2</v>
      </c>
      <c r="E69" s="3"/>
      <c r="F69" s="3"/>
      <c r="G69" s="3">
        <f t="shared" si="0"/>
        <v>0</v>
      </c>
      <c r="H69" s="3">
        <f t="shared" si="1"/>
        <v>0</v>
      </c>
      <c r="I69" s="14">
        <f t="shared" si="2"/>
        <v>0</v>
      </c>
      <c r="L69" s="83"/>
    </row>
    <row r="70" spans="1:12" ht="38.25" x14ac:dyDescent="0.25">
      <c r="A70" s="4" t="s">
        <v>123</v>
      </c>
      <c r="B70" s="6" t="s">
        <v>124</v>
      </c>
      <c r="C70" s="1" t="s">
        <v>4</v>
      </c>
      <c r="D70" s="2">
        <v>55.4</v>
      </c>
      <c r="E70" s="3"/>
      <c r="F70" s="3"/>
      <c r="G70" s="3">
        <f t="shared" si="0"/>
        <v>0</v>
      </c>
      <c r="H70" s="3">
        <f t="shared" si="1"/>
        <v>0</v>
      </c>
      <c r="I70" s="14">
        <f t="shared" si="2"/>
        <v>0</v>
      </c>
      <c r="L70" s="83"/>
    </row>
    <row r="71" spans="1:12" ht="38.25" x14ac:dyDescent="0.25">
      <c r="A71" s="36" t="s">
        <v>125</v>
      </c>
      <c r="B71" s="46" t="s">
        <v>194</v>
      </c>
      <c r="C71" s="38" t="s">
        <v>31</v>
      </c>
      <c r="D71" s="39">
        <v>5</v>
      </c>
      <c r="E71" s="40"/>
      <c r="F71" s="40"/>
      <c r="G71" s="3">
        <f t="shared" si="0"/>
        <v>0</v>
      </c>
      <c r="H71" s="3">
        <f t="shared" si="1"/>
        <v>0</v>
      </c>
      <c r="I71" s="14">
        <f t="shared" si="2"/>
        <v>0</v>
      </c>
      <c r="L71" s="83" t="s">
        <v>213</v>
      </c>
    </row>
    <row r="72" spans="1:12" x14ac:dyDescent="0.25">
      <c r="A72" s="8" t="s">
        <v>126</v>
      </c>
      <c r="B72" s="95" t="s">
        <v>127</v>
      </c>
      <c r="C72" s="95"/>
      <c r="D72" s="95"/>
      <c r="E72" s="33"/>
      <c r="F72" s="33"/>
      <c r="G72" s="3"/>
      <c r="H72" s="3"/>
      <c r="I72" s="14"/>
      <c r="L72" s="83"/>
    </row>
    <row r="73" spans="1:12" ht="25.5" x14ac:dyDescent="0.25">
      <c r="A73" s="41" t="s">
        <v>128</v>
      </c>
      <c r="B73" s="42" t="s">
        <v>195</v>
      </c>
      <c r="C73" s="43" t="s">
        <v>31</v>
      </c>
      <c r="D73" s="44">
        <v>45</v>
      </c>
      <c r="E73" s="45"/>
      <c r="F73" s="45"/>
      <c r="G73" s="3">
        <f t="shared" ref="G73:G99" si="6">D73*E73</f>
        <v>0</v>
      </c>
      <c r="H73" s="3">
        <f t="shared" ref="H73:H99" si="7">D73*F73</f>
        <v>0</v>
      </c>
      <c r="I73" s="14">
        <f t="shared" ref="I73:I99" si="8">G73+H73</f>
        <v>0</v>
      </c>
      <c r="L73" s="83"/>
    </row>
    <row r="74" spans="1:12" ht="25.5" x14ac:dyDescent="0.25">
      <c r="A74" s="4" t="s">
        <v>129</v>
      </c>
      <c r="B74" s="6" t="s">
        <v>196</v>
      </c>
      <c r="C74" s="1" t="s">
        <v>31</v>
      </c>
      <c r="D74" s="2">
        <v>151</v>
      </c>
      <c r="E74" s="3"/>
      <c r="F74" s="3"/>
      <c r="G74" s="3">
        <f t="shared" si="6"/>
        <v>0</v>
      </c>
      <c r="H74" s="3">
        <f t="shared" si="7"/>
        <v>0</v>
      </c>
      <c r="I74" s="14">
        <f t="shared" si="8"/>
        <v>0</v>
      </c>
      <c r="L74" s="83"/>
    </row>
    <row r="75" spans="1:12" ht="25.5" x14ac:dyDescent="0.25">
      <c r="A75" s="4" t="s">
        <v>130</v>
      </c>
      <c r="B75" s="6" t="s">
        <v>197</v>
      </c>
      <c r="C75" s="1" t="s">
        <v>31</v>
      </c>
      <c r="D75" s="2">
        <v>39</v>
      </c>
      <c r="E75" s="3"/>
      <c r="F75" s="3"/>
      <c r="G75" s="3">
        <f t="shared" si="6"/>
        <v>0</v>
      </c>
      <c r="H75" s="3">
        <f t="shared" si="7"/>
        <v>0</v>
      </c>
      <c r="I75" s="14">
        <f t="shared" si="8"/>
        <v>0</v>
      </c>
      <c r="L75" s="83"/>
    </row>
    <row r="76" spans="1:12" ht="25.5" x14ac:dyDescent="0.25">
      <c r="A76" s="4" t="s">
        <v>131</v>
      </c>
      <c r="B76" s="6" t="s">
        <v>132</v>
      </c>
      <c r="C76" s="1" t="s">
        <v>4</v>
      </c>
      <c r="D76" s="2">
        <v>3</v>
      </c>
      <c r="E76" s="3"/>
      <c r="F76" s="3"/>
      <c r="G76" s="3">
        <f t="shared" si="6"/>
        <v>0</v>
      </c>
      <c r="H76" s="3">
        <f t="shared" si="7"/>
        <v>0</v>
      </c>
      <c r="I76" s="14">
        <f t="shared" si="8"/>
        <v>0</v>
      </c>
      <c r="L76" s="83"/>
    </row>
    <row r="77" spans="1:12" ht="25.5" x14ac:dyDescent="0.25">
      <c r="A77" s="36" t="s">
        <v>133</v>
      </c>
      <c r="B77" s="46" t="s">
        <v>134</v>
      </c>
      <c r="C77" s="38" t="s">
        <v>4</v>
      </c>
      <c r="D77" s="39">
        <v>75</v>
      </c>
      <c r="E77" s="40"/>
      <c r="F77" s="40"/>
      <c r="G77" s="3">
        <f t="shared" si="6"/>
        <v>0</v>
      </c>
      <c r="H77" s="3">
        <f t="shared" si="7"/>
        <v>0</v>
      </c>
      <c r="I77" s="14">
        <f t="shared" si="8"/>
        <v>0</v>
      </c>
      <c r="L77" s="83"/>
    </row>
    <row r="78" spans="1:12" x14ac:dyDescent="0.25">
      <c r="A78" s="34" t="s">
        <v>135</v>
      </c>
      <c r="B78" s="95" t="s">
        <v>136</v>
      </c>
      <c r="C78" s="95"/>
      <c r="D78" s="95"/>
      <c r="E78" s="33"/>
      <c r="F78" s="33"/>
      <c r="G78" s="3"/>
      <c r="H78" s="3"/>
      <c r="I78" s="14"/>
      <c r="L78" s="83"/>
    </row>
    <row r="79" spans="1:12" x14ac:dyDescent="0.25">
      <c r="A79" s="4" t="s">
        <v>137</v>
      </c>
      <c r="B79" s="6" t="s">
        <v>138</v>
      </c>
      <c r="C79" s="1" t="s">
        <v>15</v>
      </c>
      <c r="D79" s="2">
        <v>1</v>
      </c>
      <c r="E79" s="3"/>
      <c r="F79" s="3"/>
      <c r="G79" s="3">
        <f t="shared" si="6"/>
        <v>0</v>
      </c>
      <c r="H79" s="3">
        <f t="shared" si="7"/>
        <v>0</v>
      </c>
      <c r="I79" s="14">
        <f t="shared" si="8"/>
        <v>0</v>
      </c>
      <c r="L79" s="83"/>
    </row>
    <row r="80" spans="1:12" x14ac:dyDescent="0.25">
      <c r="A80" s="17" t="s">
        <v>139</v>
      </c>
      <c r="B80" s="96" t="s">
        <v>140</v>
      </c>
      <c r="C80" s="97"/>
      <c r="D80" s="98"/>
      <c r="E80" s="50"/>
      <c r="F80" s="51"/>
      <c r="G80" s="3">
        <f t="shared" si="6"/>
        <v>0</v>
      </c>
      <c r="H80" s="3">
        <f t="shared" si="7"/>
        <v>0</v>
      </c>
      <c r="I80" s="14">
        <f t="shared" si="8"/>
        <v>0</v>
      </c>
      <c r="L80" s="83"/>
    </row>
    <row r="81" spans="1:12" ht="25.5" x14ac:dyDescent="0.25">
      <c r="A81" s="4" t="s">
        <v>141</v>
      </c>
      <c r="B81" s="6" t="s">
        <v>198</v>
      </c>
      <c r="C81" s="1" t="s">
        <v>31</v>
      </c>
      <c r="D81" s="2">
        <v>860</v>
      </c>
      <c r="E81" s="3"/>
      <c r="F81" s="3"/>
      <c r="G81" s="3">
        <f t="shared" si="6"/>
        <v>0</v>
      </c>
      <c r="H81" s="3">
        <f t="shared" si="7"/>
        <v>0</v>
      </c>
      <c r="I81" s="14">
        <f t="shared" si="8"/>
        <v>0</v>
      </c>
      <c r="L81" s="83"/>
    </row>
    <row r="82" spans="1:12" x14ac:dyDescent="0.25">
      <c r="A82" s="52" t="s">
        <v>142</v>
      </c>
      <c r="B82" s="99" t="s">
        <v>143</v>
      </c>
      <c r="C82" s="100"/>
      <c r="D82" s="101"/>
      <c r="E82" s="53"/>
      <c r="F82" s="53"/>
      <c r="G82" s="3">
        <f t="shared" si="6"/>
        <v>0</v>
      </c>
      <c r="H82" s="3">
        <f t="shared" si="7"/>
        <v>0</v>
      </c>
      <c r="I82" s="14">
        <f t="shared" si="8"/>
        <v>0</v>
      </c>
      <c r="L82" s="83"/>
    </row>
    <row r="83" spans="1:12" x14ac:dyDescent="0.25">
      <c r="A83" s="52" t="s">
        <v>144</v>
      </c>
      <c r="B83" s="99" t="s">
        <v>145</v>
      </c>
      <c r="C83" s="100"/>
      <c r="D83" s="101"/>
      <c r="E83" s="53"/>
      <c r="F83" s="53"/>
      <c r="G83" s="3">
        <f t="shared" si="6"/>
        <v>0</v>
      </c>
      <c r="H83" s="3">
        <f t="shared" si="7"/>
        <v>0</v>
      </c>
      <c r="I83" s="14">
        <f t="shared" si="8"/>
        <v>0</v>
      </c>
      <c r="L83" s="83"/>
    </row>
    <row r="84" spans="1:12" x14ac:dyDescent="0.25">
      <c r="A84" s="54" t="s">
        <v>146</v>
      </c>
      <c r="B84" s="11" t="s">
        <v>147</v>
      </c>
      <c r="C84" s="9" t="s">
        <v>15</v>
      </c>
      <c r="D84" s="10">
        <v>16</v>
      </c>
      <c r="E84" s="55"/>
      <c r="F84" s="55"/>
      <c r="G84" s="3">
        <f t="shared" si="6"/>
        <v>0</v>
      </c>
      <c r="H84" s="3">
        <f t="shared" si="7"/>
        <v>0</v>
      </c>
      <c r="I84" s="14">
        <f t="shared" si="8"/>
        <v>0</v>
      </c>
      <c r="L84" s="83"/>
    </row>
    <row r="85" spans="1:12" x14ac:dyDescent="0.25">
      <c r="A85" s="54" t="s">
        <v>148</v>
      </c>
      <c r="B85" s="11" t="s">
        <v>149</v>
      </c>
      <c r="C85" s="9" t="s">
        <v>15</v>
      </c>
      <c r="D85" s="10">
        <v>9</v>
      </c>
      <c r="E85" s="55"/>
      <c r="F85" s="55"/>
      <c r="G85" s="3">
        <f t="shared" si="6"/>
        <v>0</v>
      </c>
      <c r="H85" s="3">
        <f t="shared" si="7"/>
        <v>0</v>
      </c>
      <c r="I85" s="14">
        <f t="shared" si="8"/>
        <v>0</v>
      </c>
      <c r="L85" s="83"/>
    </row>
    <row r="86" spans="1:12" x14ac:dyDescent="0.25">
      <c r="A86" s="54" t="s">
        <v>150</v>
      </c>
      <c r="B86" s="12" t="s">
        <v>151</v>
      </c>
      <c r="C86" s="9" t="s">
        <v>15</v>
      </c>
      <c r="D86" s="10">
        <v>0</v>
      </c>
      <c r="E86" s="55"/>
      <c r="F86" s="55"/>
      <c r="G86" s="3">
        <f t="shared" si="6"/>
        <v>0</v>
      </c>
      <c r="H86" s="3">
        <f t="shared" si="7"/>
        <v>0</v>
      </c>
      <c r="I86" s="14">
        <f t="shared" si="8"/>
        <v>0</v>
      </c>
      <c r="L86" s="83"/>
    </row>
    <row r="87" spans="1:12" x14ac:dyDescent="0.25">
      <c r="A87" s="52" t="s">
        <v>152</v>
      </c>
      <c r="B87" s="99" t="s">
        <v>153</v>
      </c>
      <c r="C87" s="100"/>
      <c r="D87" s="101"/>
      <c r="E87" s="53"/>
      <c r="F87" s="53"/>
      <c r="G87" s="3"/>
      <c r="H87" s="3"/>
      <c r="I87" s="14"/>
      <c r="L87" s="83"/>
    </row>
    <row r="88" spans="1:12" x14ac:dyDescent="0.25">
      <c r="A88" s="54" t="s">
        <v>154</v>
      </c>
      <c r="B88" s="11" t="s">
        <v>155</v>
      </c>
      <c r="C88" s="9" t="s">
        <v>15</v>
      </c>
      <c r="D88" s="10">
        <v>19</v>
      </c>
      <c r="E88" s="55"/>
      <c r="F88" s="55"/>
      <c r="G88" s="3">
        <f t="shared" si="6"/>
        <v>0</v>
      </c>
      <c r="H88" s="3">
        <f t="shared" si="7"/>
        <v>0</v>
      </c>
      <c r="I88" s="14">
        <f t="shared" si="8"/>
        <v>0</v>
      </c>
      <c r="L88" s="83"/>
    </row>
    <row r="89" spans="1:12" x14ac:dyDescent="0.25">
      <c r="A89" s="54" t="s">
        <v>156</v>
      </c>
      <c r="B89" s="11" t="s">
        <v>157</v>
      </c>
      <c r="C89" s="9" t="s">
        <v>15</v>
      </c>
      <c r="D89" s="10">
        <v>1</v>
      </c>
      <c r="E89" s="55"/>
      <c r="F89" s="55"/>
      <c r="G89" s="3">
        <f t="shared" si="6"/>
        <v>0</v>
      </c>
      <c r="H89" s="3">
        <f t="shared" si="7"/>
        <v>0</v>
      </c>
      <c r="I89" s="14">
        <f t="shared" si="8"/>
        <v>0</v>
      </c>
      <c r="L89" s="83"/>
    </row>
    <row r="90" spans="1:12" x14ac:dyDescent="0.25">
      <c r="A90" s="54" t="s">
        <v>158</v>
      </c>
      <c r="B90" s="11" t="s">
        <v>159</v>
      </c>
      <c r="C90" s="9" t="s">
        <v>15</v>
      </c>
      <c r="D90" s="10">
        <v>9</v>
      </c>
      <c r="E90" s="55"/>
      <c r="F90" s="55"/>
      <c r="G90" s="3">
        <f t="shared" si="6"/>
        <v>0</v>
      </c>
      <c r="H90" s="3">
        <f t="shared" si="7"/>
        <v>0</v>
      </c>
      <c r="I90" s="14">
        <f t="shared" si="8"/>
        <v>0</v>
      </c>
      <c r="L90" s="83"/>
    </row>
    <row r="91" spans="1:12" ht="25.5" x14ac:dyDescent="0.25">
      <c r="A91" s="54"/>
      <c r="B91" s="56" t="s">
        <v>199</v>
      </c>
      <c r="C91" s="9" t="s">
        <v>15</v>
      </c>
      <c r="D91" s="10">
        <v>1</v>
      </c>
      <c r="E91" s="55"/>
      <c r="F91" s="55"/>
      <c r="G91" s="3">
        <f t="shared" si="6"/>
        <v>0</v>
      </c>
      <c r="H91" s="3">
        <f t="shared" si="7"/>
        <v>0</v>
      </c>
      <c r="I91" s="14">
        <f t="shared" si="8"/>
        <v>0</v>
      </c>
      <c r="L91" s="83"/>
    </row>
    <row r="92" spans="1:12" x14ac:dyDescent="0.25">
      <c r="A92" s="52" t="s">
        <v>160</v>
      </c>
      <c r="B92" s="99" t="s">
        <v>161</v>
      </c>
      <c r="C92" s="100"/>
      <c r="D92" s="101"/>
      <c r="E92" s="53"/>
      <c r="F92" s="53"/>
      <c r="G92" s="3">
        <f t="shared" si="6"/>
        <v>0</v>
      </c>
      <c r="H92" s="3">
        <f t="shared" si="7"/>
        <v>0</v>
      </c>
      <c r="I92" s="14">
        <f t="shared" si="8"/>
        <v>0</v>
      </c>
      <c r="L92" s="83"/>
    </row>
    <row r="93" spans="1:12" x14ac:dyDescent="0.25">
      <c r="A93" s="54" t="s">
        <v>162</v>
      </c>
      <c r="B93" s="11" t="s">
        <v>163</v>
      </c>
      <c r="C93" s="9" t="s">
        <v>36</v>
      </c>
      <c r="D93" s="10">
        <v>24.7</v>
      </c>
      <c r="E93" s="55"/>
      <c r="F93" s="55"/>
      <c r="G93" s="3">
        <f t="shared" si="6"/>
        <v>0</v>
      </c>
      <c r="H93" s="3">
        <f t="shared" si="7"/>
        <v>0</v>
      </c>
      <c r="I93" s="14">
        <f t="shared" si="8"/>
        <v>0</v>
      </c>
      <c r="L93" s="83"/>
    </row>
    <row r="94" spans="1:12" x14ac:dyDescent="0.25">
      <c r="A94" s="54" t="s">
        <v>200</v>
      </c>
      <c r="B94" s="11" t="s">
        <v>201</v>
      </c>
      <c r="C94" s="9" t="s">
        <v>36</v>
      </c>
      <c r="D94" s="10">
        <v>0</v>
      </c>
      <c r="E94" s="55"/>
      <c r="F94" s="55"/>
      <c r="G94" s="3">
        <f t="shared" si="6"/>
        <v>0</v>
      </c>
      <c r="H94" s="3">
        <f t="shared" si="7"/>
        <v>0</v>
      </c>
      <c r="I94" s="14">
        <f t="shared" si="8"/>
        <v>0</v>
      </c>
      <c r="L94" s="83"/>
    </row>
    <row r="95" spans="1:12" x14ac:dyDescent="0.25">
      <c r="A95" s="54" t="s">
        <v>164</v>
      </c>
      <c r="B95" s="11" t="s">
        <v>165</v>
      </c>
      <c r="C95" s="9" t="s">
        <v>36</v>
      </c>
      <c r="D95" s="10">
        <v>10.199999999999999</v>
      </c>
      <c r="E95" s="55"/>
      <c r="F95" s="55"/>
      <c r="G95" s="3">
        <f t="shared" si="6"/>
        <v>0</v>
      </c>
      <c r="H95" s="3">
        <f t="shared" si="7"/>
        <v>0</v>
      </c>
      <c r="I95" s="14">
        <f t="shared" si="8"/>
        <v>0</v>
      </c>
      <c r="L95" s="83"/>
    </row>
    <row r="96" spans="1:12" x14ac:dyDescent="0.25">
      <c r="A96" s="54" t="s">
        <v>166</v>
      </c>
      <c r="B96" s="11" t="s">
        <v>167</v>
      </c>
      <c r="C96" s="9" t="s">
        <v>36</v>
      </c>
      <c r="D96" s="10">
        <v>0</v>
      </c>
      <c r="E96" s="55"/>
      <c r="F96" s="55"/>
      <c r="G96" s="3">
        <f t="shared" si="6"/>
        <v>0</v>
      </c>
      <c r="H96" s="3">
        <f t="shared" si="7"/>
        <v>0</v>
      </c>
      <c r="I96" s="14">
        <f t="shared" si="8"/>
        <v>0</v>
      </c>
    </row>
    <row r="97" spans="1:12" x14ac:dyDescent="0.25">
      <c r="A97" s="57" t="s">
        <v>168</v>
      </c>
      <c r="B97" s="92" t="s">
        <v>169</v>
      </c>
      <c r="C97" s="93"/>
      <c r="D97" s="94"/>
      <c r="E97" s="33"/>
      <c r="F97" s="33"/>
      <c r="G97" s="3"/>
      <c r="H97" s="3"/>
      <c r="I97" s="14"/>
    </row>
    <row r="98" spans="1:12" x14ac:dyDescent="0.25">
      <c r="A98" s="58" t="s">
        <v>170</v>
      </c>
      <c r="B98" s="13" t="s">
        <v>171</v>
      </c>
      <c r="C98" s="7" t="s">
        <v>36</v>
      </c>
      <c r="D98" s="2">
        <v>736</v>
      </c>
      <c r="E98" s="3"/>
      <c r="F98" s="3"/>
      <c r="G98" s="3">
        <f t="shared" si="6"/>
        <v>0</v>
      </c>
      <c r="H98" s="3">
        <f t="shared" si="7"/>
        <v>0</v>
      </c>
      <c r="I98" s="14">
        <f t="shared" si="8"/>
        <v>0</v>
      </c>
    </row>
    <row r="99" spans="1:12" ht="25.5" x14ac:dyDescent="0.25">
      <c r="A99" s="58" t="s">
        <v>172</v>
      </c>
      <c r="B99" s="13" t="s">
        <v>173</v>
      </c>
      <c r="C99" s="7" t="s">
        <v>4</v>
      </c>
      <c r="D99" s="2">
        <v>117</v>
      </c>
      <c r="E99" s="3"/>
      <c r="F99" s="3"/>
      <c r="G99" s="3">
        <f t="shared" si="6"/>
        <v>0</v>
      </c>
      <c r="H99" s="3">
        <f t="shared" si="7"/>
        <v>0</v>
      </c>
      <c r="I99" s="14">
        <f t="shared" si="8"/>
        <v>0</v>
      </c>
    </row>
    <row r="100" spans="1:12" x14ac:dyDescent="0.25">
      <c r="G100" s="15">
        <f>SUM(G3:G99)</f>
        <v>0</v>
      </c>
      <c r="H100" s="15">
        <f>SUM(H3:H99)</f>
        <v>0</v>
      </c>
      <c r="I100" s="16">
        <f>SUM(I3:I99)</f>
        <v>0</v>
      </c>
      <c r="L100" s="60">
        <f>I100*1.27</f>
        <v>0</v>
      </c>
    </row>
  </sheetData>
  <mergeCells count="37">
    <mergeCell ref="B14:D14"/>
    <mergeCell ref="B2:D2"/>
    <mergeCell ref="B4:D4"/>
    <mergeCell ref="B5:D5"/>
    <mergeCell ref="B7:D7"/>
    <mergeCell ref="B13:D13"/>
    <mergeCell ref="B38:D38"/>
    <mergeCell ref="B15:D15"/>
    <mergeCell ref="B17:D17"/>
    <mergeCell ref="B18:D18"/>
    <mergeCell ref="B20:D20"/>
    <mergeCell ref="B24:D24"/>
    <mergeCell ref="B26:D26"/>
    <mergeCell ref="B29:D29"/>
    <mergeCell ref="B31:D31"/>
    <mergeCell ref="B33:D33"/>
    <mergeCell ref="B35:D35"/>
    <mergeCell ref="B36:D36"/>
    <mergeCell ref="B72:D72"/>
    <mergeCell ref="B40:D40"/>
    <mergeCell ref="B41:D41"/>
    <mergeCell ref="B43:D43"/>
    <mergeCell ref="B45:D45"/>
    <mergeCell ref="B48:D48"/>
    <mergeCell ref="B51:D51"/>
    <mergeCell ref="B54:D54"/>
    <mergeCell ref="B60:D60"/>
    <mergeCell ref="B63:D63"/>
    <mergeCell ref="B64:D64"/>
    <mergeCell ref="B67:D67"/>
    <mergeCell ref="B97:D97"/>
    <mergeCell ref="B78:D78"/>
    <mergeCell ref="B80:D80"/>
    <mergeCell ref="B82:D82"/>
    <mergeCell ref="B83:D83"/>
    <mergeCell ref="B87:D87"/>
    <mergeCell ref="B92:D92"/>
  </mergeCells>
  <conditionalFormatting sqref="E97:F97">
    <cfRule type="expression" dxfId="19" priority="1" stopIfTrue="1">
      <formula>ISBLANK(#REF!)</formula>
    </cfRule>
    <cfRule type="cellIs" dxfId="18" priority="2" stopIfTrue="1" operator="equal">
      <formula>0</formula>
    </cfRule>
  </conditionalFormatting>
  <conditionalFormatting sqref="C98:C99 E7:F7 C3 E4:F5 C6 C8:C12">
    <cfRule type="expression" dxfId="17" priority="9" stopIfTrue="1">
      <formula>ISBLANK(#REF!)</formula>
    </cfRule>
    <cfRule type="cellIs" dxfId="16" priority="10" stopIfTrue="1" operator="equal">
      <formula>0</formula>
    </cfRule>
  </conditionalFormatting>
  <conditionalFormatting sqref="C52:C53 C49:C50 C44 C46:C47 C42 C39 C37 C32 C30 C27:C28 C25 C19 C21:C23 C16 E14:F14 C34">
    <cfRule type="expression" dxfId="15" priority="7" stopIfTrue="1">
      <formula>ISBLANK(#REF!)</formula>
    </cfRule>
    <cfRule type="cellIs" dxfId="14" priority="8" stopIfTrue="1" operator="equal">
      <formula>0</formula>
    </cfRule>
  </conditionalFormatting>
  <conditionalFormatting sqref="E80:F80 E78:F78 E72:F72 E67:F67 E60:F60 E54:F54 E51:F51 E48:F48 E45:F45 E43:F43 E38:F38 E31:F31 E29:F29 E26:F26 E24:F24 E20:F20 E15:F15 E17:F18 E35:F36 E40:F41">
    <cfRule type="expression" dxfId="13" priority="5" stopIfTrue="1">
      <formula>ISBLANK(#REF!)</formula>
    </cfRule>
    <cfRule type="cellIs" dxfId="12" priority="6" stopIfTrue="1" operator="equal">
      <formula>0</formula>
    </cfRule>
  </conditionalFormatting>
  <conditionalFormatting sqref="C81 C79 C73:C77 C68:C71 E64:F64 C65:C66 C61:C62 C55:C59">
    <cfRule type="expression" dxfId="11" priority="3" stopIfTrue="1">
      <formula>ISBLANK(#REF!)</formula>
    </cfRule>
    <cfRule type="cellIs" dxfId="10" priority="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&amp;C0+000 - 0+526.98 km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view="pageBreakPreview" topLeftCell="A70" zoomScale="115" zoomScaleNormal="100" zoomScaleSheetLayoutView="115" workbookViewId="0">
      <selection activeCell="I98" sqref="I98"/>
    </sheetView>
  </sheetViews>
  <sheetFormatPr defaultRowHeight="15.75" x14ac:dyDescent="0.25"/>
  <cols>
    <col min="1" max="1" width="6.375" bestFit="1" customWidth="1"/>
    <col min="2" max="2" width="35.875" style="59" customWidth="1"/>
    <col min="4" max="4" width="5.375" style="61" customWidth="1"/>
    <col min="5" max="6" width="7.5" bestFit="1" customWidth="1"/>
    <col min="7" max="7" width="13.25" bestFit="1" customWidth="1"/>
    <col min="8" max="8" width="12.125" bestFit="1" customWidth="1"/>
    <col min="9" max="9" width="13.25" bestFit="1" customWidth="1"/>
    <col min="12" max="12" width="18.625" customWidth="1"/>
  </cols>
  <sheetData>
    <row r="1" spans="1:12" ht="39" thickBot="1" x14ac:dyDescent="0.3">
      <c r="A1" s="20" t="s">
        <v>174</v>
      </c>
      <c r="B1" s="20" t="s">
        <v>175</v>
      </c>
      <c r="C1" s="21" t="s">
        <v>176</v>
      </c>
      <c r="D1" s="22" t="s">
        <v>177</v>
      </c>
      <c r="E1" s="23" t="s">
        <v>178</v>
      </c>
      <c r="F1" s="23" t="s">
        <v>179</v>
      </c>
      <c r="G1" s="23" t="s">
        <v>180</v>
      </c>
      <c r="H1" s="23" t="s">
        <v>181</v>
      </c>
      <c r="I1" s="23" t="s">
        <v>182</v>
      </c>
      <c r="L1" s="84" t="s">
        <v>202</v>
      </c>
    </row>
    <row r="2" spans="1:12" ht="16.5" thickBot="1" x14ac:dyDescent="0.3">
      <c r="A2" s="24" t="s">
        <v>0</v>
      </c>
      <c r="B2" s="105" t="s">
        <v>1</v>
      </c>
      <c r="C2" s="106"/>
      <c r="D2" s="107"/>
      <c r="E2" s="25"/>
      <c r="F2" s="25"/>
      <c r="G2" s="26"/>
      <c r="H2" s="26"/>
      <c r="I2" s="26"/>
    </row>
    <row r="3" spans="1:12" ht="25.5" x14ac:dyDescent="0.25">
      <c r="A3" s="27" t="s">
        <v>2</v>
      </c>
      <c r="B3" s="28" t="s">
        <v>3</v>
      </c>
      <c r="C3" s="29" t="s">
        <v>4</v>
      </c>
      <c r="D3" s="30">
        <v>2</v>
      </c>
      <c r="E3" s="31"/>
      <c r="F3" s="31"/>
      <c r="G3" s="31">
        <f>D3*E3</f>
        <v>0</v>
      </c>
      <c r="H3" s="31">
        <f>D3*F3</f>
        <v>0</v>
      </c>
      <c r="I3" s="31">
        <f>G3+H3</f>
        <v>0</v>
      </c>
    </row>
    <row r="4" spans="1:12" x14ac:dyDescent="0.25">
      <c r="A4" s="32" t="s">
        <v>5</v>
      </c>
      <c r="B4" s="102" t="s">
        <v>6</v>
      </c>
      <c r="C4" s="103"/>
      <c r="D4" s="104"/>
      <c r="E4" s="33"/>
      <c r="F4" s="33"/>
      <c r="G4" s="3"/>
      <c r="H4" s="3"/>
      <c r="I4" s="14"/>
    </row>
    <row r="5" spans="1:12" x14ac:dyDescent="0.25">
      <c r="A5" s="34" t="s">
        <v>7</v>
      </c>
      <c r="B5" s="102" t="s">
        <v>8</v>
      </c>
      <c r="C5" s="103"/>
      <c r="D5" s="104"/>
      <c r="E5" s="33"/>
      <c r="F5" s="33"/>
      <c r="G5" s="3"/>
      <c r="H5" s="3"/>
      <c r="I5" s="14"/>
    </row>
    <row r="6" spans="1:12" x14ac:dyDescent="0.25">
      <c r="A6" s="4" t="s">
        <v>9</v>
      </c>
      <c r="B6" s="18" t="s">
        <v>10</v>
      </c>
      <c r="C6" s="5" t="s">
        <v>11</v>
      </c>
      <c r="D6" s="2">
        <v>0</v>
      </c>
      <c r="E6" s="3"/>
      <c r="F6" s="3"/>
      <c r="G6" s="3">
        <f t="shared" ref="G6:G69" si="0">D6*E6</f>
        <v>0</v>
      </c>
      <c r="H6" s="3">
        <f t="shared" ref="H6:H69" si="1">D6*F6</f>
        <v>0</v>
      </c>
      <c r="I6" s="14">
        <f t="shared" ref="I6:I69" si="2">G6+H6</f>
        <v>0</v>
      </c>
    </row>
    <row r="7" spans="1:12" x14ac:dyDescent="0.25">
      <c r="A7" s="34" t="s">
        <v>12</v>
      </c>
      <c r="B7" s="102" t="s">
        <v>13</v>
      </c>
      <c r="C7" s="103"/>
      <c r="D7" s="104"/>
      <c r="E7" s="33"/>
      <c r="F7" s="33"/>
      <c r="G7" s="3"/>
      <c r="H7" s="3"/>
      <c r="I7" s="14"/>
    </row>
    <row r="8" spans="1:12" ht="38.25" x14ac:dyDescent="0.25">
      <c r="A8" s="4" t="s">
        <v>14</v>
      </c>
      <c r="B8" s="6" t="s">
        <v>184</v>
      </c>
      <c r="C8" s="1" t="s">
        <v>15</v>
      </c>
      <c r="D8" s="85">
        <v>7</v>
      </c>
      <c r="E8" s="3"/>
      <c r="F8" s="3"/>
      <c r="G8" s="3">
        <f t="shared" si="0"/>
        <v>0</v>
      </c>
      <c r="H8" s="3">
        <f t="shared" si="1"/>
        <v>0</v>
      </c>
      <c r="I8" s="14">
        <f t="shared" si="2"/>
        <v>0</v>
      </c>
      <c r="L8" s="83"/>
    </row>
    <row r="9" spans="1:12" ht="25.5" x14ac:dyDescent="0.25">
      <c r="A9" s="4" t="s">
        <v>16</v>
      </c>
      <c r="B9" s="6" t="s">
        <v>185</v>
      </c>
      <c r="C9" s="1" t="s">
        <v>15</v>
      </c>
      <c r="D9" s="2">
        <v>4</v>
      </c>
      <c r="E9" s="3"/>
      <c r="F9" s="3"/>
      <c r="G9" s="3">
        <f t="shared" si="0"/>
        <v>0</v>
      </c>
      <c r="H9" s="3">
        <f t="shared" si="1"/>
        <v>0</v>
      </c>
      <c r="I9" s="14">
        <f t="shared" si="2"/>
        <v>0</v>
      </c>
      <c r="L9" s="83"/>
    </row>
    <row r="10" spans="1:12" ht="25.5" x14ac:dyDescent="0.25">
      <c r="A10" s="4" t="s">
        <v>215</v>
      </c>
      <c r="B10" s="86" t="s">
        <v>214</v>
      </c>
      <c r="C10" s="5" t="s">
        <v>15</v>
      </c>
      <c r="D10" s="2">
        <v>8</v>
      </c>
      <c r="E10" s="3"/>
      <c r="F10" s="3"/>
      <c r="G10" s="3">
        <f t="shared" si="0"/>
        <v>0</v>
      </c>
      <c r="H10" s="3">
        <f t="shared" si="1"/>
        <v>0</v>
      </c>
      <c r="I10" s="14">
        <f t="shared" si="2"/>
        <v>0</v>
      </c>
      <c r="L10" s="83"/>
    </row>
    <row r="11" spans="1:12" x14ac:dyDescent="0.25">
      <c r="A11" s="34" t="s">
        <v>17</v>
      </c>
      <c r="B11" s="102" t="s">
        <v>18</v>
      </c>
      <c r="C11" s="103"/>
      <c r="D11" s="104"/>
      <c r="E11" s="33"/>
      <c r="F11" s="33"/>
      <c r="G11" s="3"/>
      <c r="H11" s="3"/>
      <c r="I11" s="14"/>
      <c r="L11" s="83"/>
    </row>
    <row r="12" spans="1:12" x14ac:dyDescent="0.25">
      <c r="A12" s="34" t="s">
        <v>19</v>
      </c>
      <c r="B12" s="102" t="s">
        <v>20</v>
      </c>
      <c r="C12" s="103"/>
      <c r="D12" s="104"/>
      <c r="E12" s="33"/>
      <c r="F12" s="33"/>
      <c r="G12" s="3"/>
      <c r="H12" s="3"/>
      <c r="I12" s="14"/>
      <c r="L12" s="83"/>
    </row>
    <row r="13" spans="1:12" x14ac:dyDescent="0.25">
      <c r="A13" s="34" t="s">
        <v>21</v>
      </c>
      <c r="B13" s="102" t="s">
        <v>22</v>
      </c>
      <c r="C13" s="103"/>
      <c r="D13" s="104"/>
      <c r="E13" s="33"/>
      <c r="F13" s="33"/>
      <c r="G13" s="3"/>
      <c r="H13" s="3"/>
      <c r="I13" s="14"/>
      <c r="L13" s="83"/>
    </row>
    <row r="14" spans="1:12" x14ac:dyDescent="0.25">
      <c r="A14" s="4" t="s">
        <v>23</v>
      </c>
      <c r="B14" s="6" t="s">
        <v>24</v>
      </c>
      <c r="C14" s="1" t="s">
        <v>15</v>
      </c>
      <c r="D14" s="2">
        <v>0</v>
      </c>
      <c r="E14" s="3"/>
      <c r="F14" s="3"/>
      <c r="G14" s="3">
        <f t="shared" si="0"/>
        <v>0</v>
      </c>
      <c r="H14" s="3">
        <f t="shared" si="1"/>
        <v>0</v>
      </c>
      <c r="I14" s="14">
        <f t="shared" si="2"/>
        <v>0</v>
      </c>
      <c r="L14" s="83"/>
    </row>
    <row r="15" spans="1:12" x14ac:dyDescent="0.25">
      <c r="A15" s="34" t="s">
        <v>25</v>
      </c>
      <c r="B15" s="102" t="s">
        <v>26</v>
      </c>
      <c r="C15" s="103"/>
      <c r="D15" s="104"/>
      <c r="E15" s="33"/>
      <c r="F15" s="33"/>
      <c r="G15" s="3"/>
      <c r="H15" s="3"/>
      <c r="I15" s="14"/>
      <c r="L15" s="83"/>
    </row>
    <row r="16" spans="1:12" x14ac:dyDescent="0.25">
      <c r="A16" s="34" t="s">
        <v>27</v>
      </c>
      <c r="B16" s="102" t="s">
        <v>28</v>
      </c>
      <c r="C16" s="103"/>
      <c r="D16" s="104"/>
      <c r="E16" s="33"/>
      <c r="F16" s="33"/>
      <c r="G16" s="3"/>
      <c r="H16" s="3"/>
      <c r="I16" s="14"/>
      <c r="L16" s="83"/>
    </row>
    <row r="17" spans="1:12" ht="38.25" x14ac:dyDescent="0.25">
      <c r="A17" s="4" t="s">
        <v>29</v>
      </c>
      <c r="B17" s="19" t="s">
        <v>30</v>
      </c>
      <c r="C17" s="1" t="s">
        <v>31</v>
      </c>
      <c r="D17" s="2">
        <v>258</v>
      </c>
      <c r="E17" s="3"/>
      <c r="F17" s="3"/>
      <c r="G17" s="3">
        <f t="shared" si="0"/>
        <v>0</v>
      </c>
      <c r="H17" s="3">
        <f t="shared" si="1"/>
        <v>0</v>
      </c>
      <c r="I17" s="14">
        <f t="shared" si="2"/>
        <v>0</v>
      </c>
      <c r="L17" s="83"/>
    </row>
    <row r="18" spans="1:12" x14ac:dyDescent="0.25">
      <c r="A18" s="34" t="s">
        <v>32</v>
      </c>
      <c r="B18" s="102" t="s">
        <v>33</v>
      </c>
      <c r="C18" s="103"/>
      <c r="D18" s="104"/>
      <c r="E18" s="33"/>
      <c r="F18" s="33"/>
      <c r="G18" s="3"/>
      <c r="H18" s="3"/>
      <c r="I18" s="14"/>
      <c r="L18" s="83"/>
    </row>
    <row r="19" spans="1:12" ht="25.5" x14ac:dyDescent="0.25">
      <c r="A19" s="4" t="s">
        <v>34</v>
      </c>
      <c r="B19" s="6" t="s">
        <v>35</v>
      </c>
      <c r="C19" s="1" t="s">
        <v>36</v>
      </c>
      <c r="D19" s="85">
        <v>181</v>
      </c>
      <c r="E19" s="3"/>
      <c r="F19" s="3"/>
      <c r="G19" s="3">
        <f t="shared" si="0"/>
        <v>0</v>
      </c>
      <c r="H19" s="3">
        <f t="shared" si="1"/>
        <v>0</v>
      </c>
      <c r="I19" s="14">
        <f t="shared" si="2"/>
        <v>0</v>
      </c>
      <c r="L19" s="83"/>
    </row>
    <row r="20" spans="1:12" ht="38.25" x14ac:dyDescent="0.25">
      <c r="A20" s="4" t="s">
        <v>37</v>
      </c>
      <c r="B20" s="6" t="s">
        <v>38</v>
      </c>
      <c r="C20" s="1" t="s">
        <v>36</v>
      </c>
      <c r="D20" s="2">
        <v>1006</v>
      </c>
      <c r="E20" s="3"/>
      <c r="F20" s="3"/>
      <c r="G20" s="3">
        <f t="shared" si="0"/>
        <v>0</v>
      </c>
      <c r="H20" s="3">
        <f t="shared" si="1"/>
        <v>0</v>
      </c>
      <c r="I20" s="14">
        <f t="shared" si="2"/>
        <v>0</v>
      </c>
      <c r="L20" s="83"/>
    </row>
    <row r="21" spans="1:12" ht="25.5" x14ac:dyDescent="0.25">
      <c r="A21" s="4" t="s">
        <v>39</v>
      </c>
      <c r="B21" s="6" t="s">
        <v>40</v>
      </c>
      <c r="C21" s="1" t="s">
        <v>4</v>
      </c>
      <c r="D21" s="2">
        <v>5.5</v>
      </c>
      <c r="E21" s="3"/>
      <c r="F21" s="3"/>
      <c r="G21" s="3">
        <f t="shared" si="0"/>
        <v>0</v>
      </c>
      <c r="H21" s="3">
        <f t="shared" si="1"/>
        <v>0</v>
      </c>
      <c r="I21" s="14">
        <f t="shared" si="2"/>
        <v>0</v>
      </c>
      <c r="L21" s="83"/>
    </row>
    <row r="22" spans="1:12" x14ac:dyDescent="0.25">
      <c r="A22" s="34" t="s">
        <v>41</v>
      </c>
      <c r="B22" s="102" t="s">
        <v>42</v>
      </c>
      <c r="C22" s="103"/>
      <c r="D22" s="104"/>
      <c r="E22" s="33"/>
      <c r="F22" s="33"/>
      <c r="G22" s="3"/>
      <c r="H22" s="3"/>
      <c r="I22" s="14"/>
      <c r="L22" s="83"/>
    </row>
    <row r="23" spans="1:12" ht="38.25" x14ac:dyDescent="0.25">
      <c r="A23" s="4" t="s">
        <v>43</v>
      </c>
      <c r="B23" s="6" t="s">
        <v>44</v>
      </c>
      <c r="C23" s="1" t="s">
        <v>36</v>
      </c>
      <c r="D23" s="85">
        <v>232</v>
      </c>
      <c r="E23" s="3"/>
      <c r="F23" s="3"/>
      <c r="G23" s="3">
        <f t="shared" si="0"/>
        <v>0</v>
      </c>
      <c r="H23" s="3">
        <f t="shared" si="1"/>
        <v>0</v>
      </c>
      <c r="I23" s="14">
        <f t="shared" si="2"/>
        <v>0</v>
      </c>
      <c r="L23" s="83"/>
    </row>
    <row r="24" spans="1:12" x14ac:dyDescent="0.25">
      <c r="A24" s="34" t="s">
        <v>45</v>
      </c>
      <c r="B24" s="102" t="s">
        <v>46</v>
      </c>
      <c r="C24" s="103"/>
      <c r="D24" s="104"/>
      <c r="E24" s="33"/>
      <c r="F24" s="33"/>
      <c r="G24" s="3"/>
      <c r="H24" s="3"/>
      <c r="I24" s="14"/>
      <c r="L24" s="83"/>
    </row>
    <row r="25" spans="1:12" ht="25.5" x14ac:dyDescent="0.25">
      <c r="A25" s="4" t="s">
        <v>47</v>
      </c>
      <c r="B25" s="6" t="s">
        <v>48</v>
      </c>
      <c r="C25" s="1" t="s">
        <v>4</v>
      </c>
      <c r="D25" s="85">
        <v>33</v>
      </c>
      <c r="E25" s="3"/>
      <c r="F25" s="3"/>
      <c r="G25" s="3">
        <f t="shared" si="0"/>
        <v>0</v>
      </c>
      <c r="H25" s="3">
        <f t="shared" si="1"/>
        <v>0</v>
      </c>
      <c r="I25" s="14">
        <f t="shared" si="2"/>
        <v>0</v>
      </c>
      <c r="L25" s="83"/>
    </row>
    <row r="26" spans="1:12" ht="38.25" x14ac:dyDescent="0.25">
      <c r="A26" s="4" t="s">
        <v>49</v>
      </c>
      <c r="B26" s="6" t="s">
        <v>50</v>
      </c>
      <c r="C26" s="1" t="s">
        <v>36</v>
      </c>
      <c r="D26" s="2">
        <v>86</v>
      </c>
      <c r="E26" s="3"/>
      <c r="F26" s="3"/>
      <c r="G26" s="3">
        <f t="shared" si="0"/>
        <v>0</v>
      </c>
      <c r="H26" s="3">
        <f t="shared" si="1"/>
        <v>0</v>
      </c>
      <c r="I26" s="14">
        <f t="shared" si="2"/>
        <v>0</v>
      </c>
      <c r="L26" s="83"/>
    </row>
    <row r="27" spans="1:12" x14ac:dyDescent="0.25">
      <c r="A27" s="34" t="s">
        <v>51</v>
      </c>
      <c r="B27" s="92" t="s">
        <v>52</v>
      </c>
      <c r="C27" s="93"/>
      <c r="D27" s="94"/>
      <c r="E27" s="33"/>
      <c r="F27" s="33"/>
      <c r="G27" s="3"/>
      <c r="H27" s="3"/>
      <c r="I27" s="14"/>
      <c r="L27" s="83"/>
    </row>
    <row r="28" spans="1:12" x14ac:dyDescent="0.25">
      <c r="A28" s="4" t="s">
        <v>53</v>
      </c>
      <c r="B28" s="13" t="s">
        <v>54</v>
      </c>
      <c r="C28" s="7" t="s">
        <v>15</v>
      </c>
      <c r="D28" s="2">
        <v>0</v>
      </c>
      <c r="E28" s="3"/>
      <c r="F28" s="3"/>
      <c r="G28" s="3">
        <f t="shared" si="0"/>
        <v>0</v>
      </c>
      <c r="H28" s="3">
        <f t="shared" si="1"/>
        <v>0</v>
      </c>
      <c r="I28" s="14">
        <f t="shared" si="2"/>
        <v>0</v>
      </c>
      <c r="L28" s="83"/>
    </row>
    <row r="29" spans="1:12" x14ac:dyDescent="0.25">
      <c r="A29" s="34" t="s">
        <v>55</v>
      </c>
      <c r="B29" s="102" t="s">
        <v>56</v>
      </c>
      <c r="C29" s="103"/>
      <c r="D29" s="104"/>
      <c r="E29" s="33"/>
      <c r="F29" s="33"/>
      <c r="G29" s="3"/>
      <c r="H29" s="3"/>
      <c r="I29" s="14"/>
      <c r="L29" s="83"/>
    </row>
    <row r="30" spans="1:12" ht="38.25" x14ac:dyDescent="0.25">
      <c r="A30" s="4" t="s">
        <v>57</v>
      </c>
      <c r="B30" s="6" t="s">
        <v>58</v>
      </c>
      <c r="C30" s="1" t="s">
        <v>4</v>
      </c>
      <c r="D30" s="2">
        <v>255</v>
      </c>
      <c r="E30" s="3"/>
      <c r="F30" s="3"/>
      <c r="G30" s="3">
        <f t="shared" si="0"/>
        <v>0</v>
      </c>
      <c r="H30" s="3">
        <f t="shared" si="1"/>
        <v>0</v>
      </c>
      <c r="I30" s="14">
        <f t="shared" si="2"/>
        <v>0</v>
      </c>
      <c r="L30" s="83"/>
    </row>
    <row r="31" spans="1:12" x14ac:dyDescent="0.25">
      <c r="A31" s="34" t="s">
        <v>59</v>
      </c>
      <c r="B31" s="102" t="s">
        <v>60</v>
      </c>
      <c r="C31" s="103"/>
      <c r="D31" s="104"/>
      <c r="E31" s="3"/>
      <c r="F31" s="3"/>
      <c r="G31" s="3"/>
      <c r="H31" s="3"/>
      <c r="I31" s="14"/>
      <c r="L31" s="83"/>
    </row>
    <row r="32" spans="1:12" ht="38.25" x14ac:dyDescent="0.25">
      <c r="A32" s="4" t="s">
        <v>61</v>
      </c>
      <c r="B32" s="87" t="s">
        <v>221</v>
      </c>
      <c r="C32" s="1" t="s">
        <v>4</v>
      </c>
      <c r="D32" s="2">
        <v>184.2</v>
      </c>
      <c r="E32" s="3"/>
      <c r="F32" s="3"/>
      <c r="G32" s="3">
        <f t="shared" si="0"/>
        <v>0</v>
      </c>
      <c r="H32" s="3">
        <f t="shared" si="1"/>
        <v>0</v>
      </c>
      <c r="I32" s="14">
        <f t="shared" si="2"/>
        <v>0</v>
      </c>
      <c r="L32" s="83"/>
    </row>
    <row r="33" spans="1:12" x14ac:dyDescent="0.25">
      <c r="A33" s="8" t="s">
        <v>62</v>
      </c>
      <c r="B33" s="102" t="s">
        <v>63</v>
      </c>
      <c r="C33" s="103"/>
      <c r="D33" s="104"/>
      <c r="E33" s="33"/>
      <c r="F33" s="35"/>
      <c r="G33" s="3"/>
      <c r="H33" s="3"/>
      <c r="I33" s="14"/>
      <c r="L33" s="83"/>
    </row>
    <row r="34" spans="1:12" x14ac:dyDescent="0.25">
      <c r="A34" s="8" t="s">
        <v>64</v>
      </c>
      <c r="B34" s="102" t="s">
        <v>65</v>
      </c>
      <c r="C34" s="103"/>
      <c r="D34" s="104"/>
      <c r="E34" s="33"/>
      <c r="F34" s="35"/>
      <c r="G34" s="3"/>
      <c r="H34" s="3"/>
      <c r="I34" s="14"/>
      <c r="L34" s="83"/>
    </row>
    <row r="35" spans="1:12" ht="25.5" x14ac:dyDescent="0.25">
      <c r="A35" s="4" t="s">
        <v>66</v>
      </c>
      <c r="B35" s="6" t="s">
        <v>67</v>
      </c>
      <c r="C35" s="1" t="s">
        <v>4</v>
      </c>
      <c r="D35" s="2">
        <v>95.6</v>
      </c>
      <c r="E35" s="3"/>
      <c r="F35" s="3"/>
      <c r="G35" s="3">
        <f t="shared" si="0"/>
        <v>0</v>
      </c>
      <c r="H35" s="3">
        <f t="shared" si="1"/>
        <v>0</v>
      </c>
      <c r="I35" s="14">
        <f t="shared" si="2"/>
        <v>0</v>
      </c>
      <c r="L35" s="83"/>
    </row>
    <row r="36" spans="1:12" x14ac:dyDescent="0.25">
      <c r="A36" s="8" t="s">
        <v>68</v>
      </c>
      <c r="B36" s="102" t="s">
        <v>69</v>
      </c>
      <c r="C36" s="103"/>
      <c r="D36" s="104"/>
      <c r="E36" s="33"/>
      <c r="F36" s="35"/>
      <c r="G36" s="3"/>
      <c r="H36" s="3"/>
      <c r="I36" s="14"/>
      <c r="L36" s="83"/>
    </row>
    <row r="37" spans="1:12" ht="25.5" x14ac:dyDescent="0.25">
      <c r="A37" s="4" t="s">
        <v>70</v>
      </c>
      <c r="B37" s="6" t="s">
        <v>186</v>
      </c>
      <c r="C37" s="1" t="s">
        <v>4</v>
      </c>
      <c r="D37" s="2">
        <v>32.4</v>
      </c>
      <c r="E37" s="3"/>
      <c r="F37" s="3"/>
      <c r="G37" s="3">
        <f t="shared" si="0"/>
        <v>0</v>
      </c>
      <c r="H37" s="3">
        <f t="shared" si="1"/>
        <v>0</v>
      </c>
      <c r="I37" s="14">
        <f t="shared" si="2"/>
        <v>0</v>
      </c>
      <c r="L37" s="83"/>
    </row>
    <row r="38" spans="1:12" x14ac:dyDescent="0.25">
      <c r="A38" s="34" t="s">
        <v>71</v>
      </c>
      <c r="B38" s="102" t="s">
        <v>72</v>
      </c>
      <c r="C38" s="103"/>
      <c r="D38" s="104"/>
      <c r="E38" s="33"/>
      <c r="F38" s="33"/>
      <c r="G38" s="3"/>
      <c r="H38" s="3"/>
      <c r="I38" s="14"/>
      <c r="L38" s="83"/>
    </row>
    <row r="39" spans="1:12" x14ac:dyDescent="0.25">
      <c r="A39" s="34" t="s">
        <v>73</v>
      </c>
      <c r="B39" s="102" t="s">
        <v>74</v>
      </c>
      <c r="C39" s="103"/>
      <c r="D39" s="104"/>
      <c r="E39" s="33"/>
      <c r="F39" s="33"/>
      <c r="G39" s="3"/>
      <c r="H39" s="3"/>
      <c r="I39" s="14"/>
      <c r="L39" s="83"/>
    </row>
    <row r="40" spans="1:12" ht="25.5" x14ac:dyDescent="0.25">
      <c r="A40" s="4" t="s">
        <v>75</v>
      </c>
      <c r="B40" s="6" t="s">
        <v>76</v>
      </c>
      <c r="C40" s="1" t="s">
        <v>36</v>
      </c>
      <c r="D40" s="2">
        <v>1006</v>
      </c>
      <c r="E40" s="3"/>
      <c r="F40" s="3"/>
      <c r="G40" s="3">
        <f t="shared" si="0"/>
        <v>0</v>
      </c>
      <c r="H40" s="3">
        <f t="shared" si="1"/>
        <v>0</v>
      </c>
      <c r="I40" s="14">
        <f t="shared" si="2"/>
        <v>0</v>
      </c>
      <c r="L40" s="83"/>
    </row>
    <row r="41" spans="1:12" x14ac:dyDescent="0.25">
      <c r="A41" s="34" t="s">
        <v>77</v>
      </c>
      <c r="B41" s="102" t="s">
        <v>78</v>
      </c>
      <c r="C41" s="103"/>
      <c r="D41" s="104"/>
      <c r="E41" s="33"/>
      <c r="F41" s="33"/>
      <c r="G41" s="3"/>
      <c r="H41" s="3"/>
      <c r="I41" s="14"/>
      <c r="L41" s="83"/>
    </row>
    <row r="42" spans="1:12" x14ac:dyDescent="0.25">
      <c r="A42" s="4" t="s">
        <v>79</v>
      </c>
      <c r="B42" s="6" t="s">
        <v>80</v>
      </c>
      <c r="C42" s="1" t="s">
        <v>4</v>
      </c>
      <c r="D42" s="2">
        <v>15.4</v>
      </c>
      <c r="E42" s="3"/>
      <c r="F42" s="3"/>
      <c r="G42" s="3">
        <f t="shared" si="0"/>
        <v>0</v>
      </c>
      <c r="H42" s="3">
        <f t="shared" si="1"/>
        <v>0</v>
      </c>
      <c r="I42" s="14">
        <f t="shared" si="2"/>
        <v>0</v>
      </c>
      <c r="L42" s="83"/>
    </row>
    <row r="43" spans="1:12" x14ac:dyDescent="0.25">
      <c r="A43" s="34" t="s">
        <v>81</v>
      </c>
      <c r="B43" s="102" t="s">
        <v>82</v>
      </c>
      <c r="C43" s="103"/>
      <c r="D43" s="104"/>
      <c r="E43" s="33"/>
      <c r="F43" s="33"/>
      <c r="G43" s="3"/>
      <c r="H43" s="3"/>
      <c r="I43" s="14"/>
      <c r="L43" s="83"/>
    </row>
    <row r="44" spans="1:12" x14ac:dyDescent="0.25">
      <c r="A44" s="4" t="s">
        <v>83</v>
      </c>
      <c r="B44" s="6" t="s">
        <v>80</v>
      </c>
      <c r="C44" s="1" t="s">
        <v>4</v>
      </c>
      <c r="D44" s="2">
        <v>0.9</v>
      </c>
      <c r="E44" s="3"/>
      <c r="F44" s="3"/>
      <c r="G44" s="3">
        <f t="shared" si="0"/>
        <v>0</v>
      </c>
      <c r="H44" s="3">
        <f t="shared" si="1"/>
        <v>0</v>
      </c>
      <c r="I44" s="14">
        <f t="shared" si="2"/>
        <v>0</v>
      </c>
      <c r="L44" s="83"/>
    </row>
    <row r="45" spans="1:12" x14ac:dyDescent="0.25">
      <c r="A45" s="4" t="s">
        <v>84</v>
      </c>
      <c r="B45" s="6" t="s">
        <v>85</v>
      </c>
      <c r="C45" s="1" t="s">
        <v>4</v>
      </c>
      <c r="D45" s="2">
        <v>70.400000000000006</v>
      </c>
      <c r="E45" s="3"/>
      <c r="F45" s="3"/>
      <c r="G45" s="3">
        <f t="shared" si="0"/>
        <v>0</v>
      </c>
      <c r="H45" s="3">
        <f t="shared" si="1"/>
        <v>0</v>
      </c>
      <c r="I45" s="14">
        <f t="shared" si="2"/>
        <v>0</v>
      </c>
      <c r="L45" s="83"/>
    </row>
    <row r="46" spans="1:12" x14ac:dyDescent="0.25">
      <c r="A46" s="34" t="s">
        <v>86</v>
      </c>
      <c r="B46" s="102" t="s">
        <v>87</v>
      </c>
      <c r="C46" s="103"/>
      <c r="D46" s="104"/>
      <c r="E46" s="33"/>
      <c r="F46" s="33"/>
      <c r="G46" s="3"/>
      <c r="H46" s="3"/>
      <c r="I46" s="14"/>
      <c r="L46" s="83"/>
    </row>
    <row r="47" spans="1:12" x14ac:dyDescent="0.25">
      <c r="A47" s="4" t="s">
        <v>88</v>
      </c>
      <c r="B47" s="6" t="s">
        <v>89</v>
      </c>
      <c r="C47" s="1" t="s">
        <v>4</v>
      </c>
      <c r="D47" s="2">
        <v>6.6</v>
      </c>
      <c r="E47" s="3"/>
      <c r="F47" s="3"/>
      <c r="G47" s="3">
        <f t="shared" si="0"/>
        <v>0</v>
      </c>
      <c r="H47" s="3">
        <f t="shared" si="1"/>
        <v>0</v>
      </c>
      <c r="I47" s="14">
        <f t="shared" si="2"/>
        <v>0</v>
      </c>
      <c r="L47" s="83"/>
    </row>
    <row r="48" spans="1:12" x14ac:dyDescent="0.25">
      <c r="A48" s="4" t="s">
        <v>90</v>
      </c>
      <c r="B48" s="6" t="s">
        <v>91</v>
      </c>
      <c r="C48" s="1" t="s">
        <v>4</v>
      </c>
      <c r="D48" s="2">
        <v>40.200000000000003</v>
      </c>
      <c r="E48" s="3"/>
      <c r="F48" s="3"/>
      <c r="G48" s="3">
        <f t="shared" si="0"/>
        <v>0</v>
      </c>
      <c r="H48" s="3">
        <f t="shared" si="1"/>
        <v>0</v>
      </c>
      <c r="I48" s="14">
        <f t="shared" si="2"/>
        <v>0</v>
      </c>
      <c r="L48" s="83"/>
    </row>
    <row r="49" spans="1:12" x14ac:dyDescent="0.25">
      <c r="A49" s="34" t="s">
        <v>92</v>
      </c>
      <c r="B49" s="102" t="s">
        <v>93</v>
      </c>
      <c r="C49" s="103"/>
      <c r="D49" s="104"/>
      <c r="E49" s="33"/>
      <c r="F49" s="33"/>
      <c r="G49" s="3"/>
      <c r="H49" s="3"/>
      <c r="I49" s="14"/>
      <c r="L49" s="83"/>
    </row>
    <row r="50" spans="1:12" ht="51" x14ac:dyDescent="0.25">
      <c r="A50" s="4" t="s">
        <v>94</v>
      </c>
      <c r="B50" s="6" t="s">
        <v>95</v>
      </c>
      <c r="C50" s="1" t="s">
        <v>4</v>
      </c>
      <c r="D50" s="2">
        <v>25.3</v>
      </c>
      <c r="E50" s="3"/>
      <c r="F50" s="3"/>
      <c r="G50" s="3">
        <f t="shared" si="0"/>
        <v>0</v>
      </c>
      <c r="H50" s="3">
        <f t="shared" si="1"/>
        <v>0</v>
      </c>
      <c r="I50" s="14">
        <f t="shared" si="2"/>
        <v>0</v>
      </c>
      <c r="L50" s="83"/>
    </row>
    <row r="51" spans="1:12" ht="25.5" x14ac:dyDescent="0.25">
      <c r="A51" s="36" t="s">
        <v>96</v>
      </c>
      <c r="B51" s="37" t="s">
        <v>97</v>
      </c>
      <c r="C51" s="38" t="s">
        <v>36</v>
      </c>
      <c r="D51" s="39">
        <v>110</v>
      </c>
      <c r="E51" s="40"/>
      <c r="F51" s="40"/>
      <c r="G51" s="3">
        <f t="shared" si="0"/>
        <v>0</v>
      </c>
      <c r="H51" s="3">
        <f t="shared" si="1"/>
        <v>0</v>
      </c>
      <c r="I51" s="14">
        <f t="shared" si="2"/>
        <v>0</v>
      </c>
      <c r="L51" s="83"/>
    </row>
    <row r="52" spans="1:12" x14ac:dyDescent="0.25">
      <c r="A52" s="8" t="s">
        <v>98</v>
      </c>
      <c r="B52" s="95" t="s">
        <v>99</v>
      </c>
      <c r="C52" s="95"/>
      <c r="D52" s="95"/>
      <c r="E52" s="33"/>
      <c r="F52" s="33"/>
      <c r="G52" s="3"/>
      <c r="H52" s="3"/>
      <c r="I52" s="14"/>
      <c r="L52" s="83"/>
    </row>
    <row r="53" spans="1:12" ht="25.5" x14ac:dyDescent="0.25">
      <c r="A53" s="41" t="s">
        <v>100</v>
      </c>
      <c r="B53" s="42" t="s">
        <v>187</v>
      </c>
      <c r="C53" s="43" t="s">
        <v>31</v>
      </c>
      <c r="D53" s="44">
        <v>227</v>
      </c>
      <c r="E53" s="45"/>
      <c r="F53" s="45"/>
      <c r="G53" s="3">
        <f t="shared" si="0"/>
        <v>0</v>
      </c>
      <c r="H53" s="3">
        <f t="shared" si="1"/>
        <v>0</v>
      </c>
      <c r="I53" s="14">
        <f t="shared" si="2"/>
        <v>0</v>
      </c>
      <c r="L53" s="83"/>
    </row>
    <row r="54" spans="1:12" ht="38.25" x14ac:dyDescent="0.25">
      <c r="A54" s="4" t="s">
        <v>101</v>
      </c>
      <c r="B54" s="6" t="s">
        <v>188</v>
      </c>
      <c r="C54" s="1" t="s">
        <v>31</v>
      </c>
      <c r="D54" s="2">
        <v>31</v>
      </c>
      <c r="E54" s="3"/>
      <c r="F54" s="3"/>
      <c r="G54" s="3">
        <f t="shared" si="0"/>
        <v>0</v>
      </c>
      <c r="H54" s="3">
        <f t="shared" si="1"/>
        <v>0</v>
      </c>
      <c r="I54" s="14">
        <f t="shared" si="2"/>
        <v>0</v>
      </c>
      <c r="L54" s="83"/>
    </row>
    <row r="55" spans="1:12" ht="38.25" x14ac:dyDescent="0.25">
      <c r="A55" s="4" t="s">
        <v>102</v>
      </c>
      <c r="B55" s="6" t="s">
        <v>189</v>
      </c>
      <c r="C55" s="1" t="s">
        <v>31</v>
      </c>
      <c r="D55" s="85">
        <v>21</v>
      </c>
      <c r="E55" s="3"/>
      <c r="F55" s="3"/>
      <c r="G55" s="3">
        <f t="shared" si="0"/>
        <v>0</v>
      </c>
      <c r="H55" s="3">
        <f t="shared" si="1"/>
        <v>0</v>
      </c>
      <c r="I55" s="14">
        <f t="shared" si="2"/>
        <v>0</v>
      </c>
      <c r="L55" s="83"/>
    </row>
    <row r="56" spans="1:12" ht="25.5" x14ac:dyDescent="0.25">
      <c r="A56" s="4" t="s">
        <v>103</v>
      </c>
      <c r="B56" s="6" t="s">
        <v>190</v>
      </c>
      <c r="C56" s="1" t="s">
        <v>31</v>
      </c>
      <c r="D56" s="2">
        <v>287</v>
      </c>
      <c r="E56" s="3"/>
      <c r="F56" s="3"/>
      <c r="G56" s="3">
        <f t="shared" si="0"/>
        <v>0</v>
      </c>
      <c r="H56" s="3">
        <f t="shared" si="1"/>
        <v>0</v>
      </c>
      <c r="I56" s="14">
        <f t="shared" si="2"/>
        <v>0</v>
      </c>
      <c r="L56" s="83"/>
    </row>
    <row r="57" spans="1:12" ht="25.5" x14ac:dyDescent="0.25">
      <c r="A57" s="36" t="s">
        <v>104</v>
      </c>
      <c r="B57" s="46" t="s">
        <v>191</v>
      </c>
      <c r="C57" s="38" t="s">
        <v>36</v>
      </c>
      <c r="D57" s="39">
        <v>216</v>
      </c>
      <c r="E57" s="40"/>
      <c r="F57" s="40"/>
      <c r="G57" s="3">
        <f t="shared" si="0"/>
        <v>0</v>
      </c>
      <c r="H57" s="3">
        <f t="shared" si="1"/>
        <v>0</v>
      </c>
      <c r="I57" s="14">
        <f t="shared" si="2"/>
        <v>0</v>
      </c>
      <c r="L57" s="83"/>
    </row>
    <row r="58" spans="1:12" x14ac:dyDescent="0.25">
      <c r="A58" s="8" t="s">
        <v>105</v>
      </c>
      <c r="B58" s="95" t="s">
        <v>106</v>
      </c>
      <c r="C58" s="95"/>
      <c r="D58" s="95"/>
      <c r="E58" s="33"/>
      <c r="F58" s="33"/>
      <c r="G58" s="3"/>
      <c r="H58" s="3"/>
      <c r="I58" s="14"/>
      <c r="L58" s="83"/>
    </row>
    <row r="59" spans="1:12" x14ac:dyDescent="0.25">
      <c r="A59" s="41" t="s">
        <v>107</v>
      </c>
      <c r="B59" s="42" t="s">
        <v>108</v>
      </c>
      <c r="C59" s="43" t="s">
        <v>36</v>
      </c>
      <c r="D59" s="44">
        <v>346</v>
      </c>
      <c r="E59" s="45"/>
      <c r="F59" s="45"/>
      <c r="G59" s="3">
        <f t="shared" si="0"/>
        <v>0</v>
      </c>
      <c r="H59" s="3">
        <f t="shared" si="1"/>
        <v>0</v>
      </c>
      <c r="I59" s="14">
        <f t="shared" si="2"/>
        <v>0</v>
      </c>
      <c r="L59" s="83"/>
    </row>
    <row r="60" spans="1:12" x14ac:dyDescent="0.25">
      <c r="A60" s="36" t="s">
        <v>109</v>
      </c>
      <c r="B60" s="46" t="s">
        <v>110</v>
      </c>
      <c r="C60" s="38" t="s">
        <v>36</v>
      </c>
      <c r="D60" s="39">
        <v>501</v>
      </c>
      <c r="E60" s="40"/>
      <c r="F60" s="40"/>
      <c r="G60" s="3">
        <f t="shared" si="0"/>
        <v>0</v>
      </c>
      <c r="H60" s="3">
        <f t="shared" si="1"/>
        <v>0</v>
      </c>
      <c r="I60" s="14">
        <f t="shared" si="2"/>
        <v>0</v>
      </c>
      <c r="L60" s="83"/>
    </row>
    <row r="61" spans="1:12" x14ac:dyDescent="0.25">
      <c r="A61" s="8" t="s">
        <v>111</v>
      </c>
      <c r="B61" s="95" t="s">
        <v>112</v>
      </c>
      <c r="C61" s="95"/>
      <c r="D61" s="95"/>
      <c r="E61" s="33"/>
      <c r="F61" s="33"/>
      <c r="G61" s="3"/>
      <c r="H61" s="3"/>
      <c r="I61" s="14"/>
      <c r="L61" s="83"/>
    </row>
    <row r="62" spans="1:12" x14ac:dyDescent="0.25">
      <c r="A62" s="8" t="s">
        <v>113</v>
      </c>
      <c r="B62" s="95" t="s">
        <v>114</v>
      </c>
      <c r="C62" s="95"/>
      <c r="D62" s="95"/>
      <c r="E62" s="33"/>
      <c r="F62" s="33"/>
      <c r="G62" s="3"/>
      <c r="H62" s="3"/>
      <c r="I62" s="14"/>
      <c r="L62" s="83"/>
    </row>
    <row r="63" spans="1:12" ht="25.5" x14ac:dyDescent="0.25">
      <c r="A63" s="41" t="s">
        <v>115</v>
      </c>
      <c r="B63" s="42" t="s">
        <v>116</v>
      </c>
      <c r="C63" s="43" t="s">
        <v>36</v>
      </c>
      <c r="D63" s="44">
        <v>190</v>
      </c>
      <c r="E63" s="45"/>
      <c r="F63" s="45"/>
      <c r="G63" s="3">
        <f t="shared" si="0"/>
        <v>0</v>
      </c>
      <c r="H63" s="3">
        <f t="shared" si="1"/>
        <v>0</v>
      </c>
      <c r="I63" s="14">
        <f t="shared" si="2"/>
        <v>0</v>
      </c>
      <c r="L63" s="83"/>
    </row>
    <row r="64" spans="1:12" ht="25.5" x14ac:dyDescent="0.25">
      <c r="A64" s="36" t="s">
        <v>117</v>
      </c>
      <c r="B64" s="47" t="s">
        <v>118</v>
      </c>
      <c r="C64" s="48" t="s">
        <v>31</v>
      </c>
      <c r="D64" s="39">
        <v>0</v>
      </c>
      <c r="E64" s="40"/>
      <c r="F64" s="40"/>
      <c r="G64" s="3">
        <f t="shared" si="0"/>
        <v>0</v>
      </c>
      <c r="H64" s="3">
        <f t="shared" si="1"/>
        <v>0</v>
      </c>
      <c r="I64" s="14">
        <f t="shared" si="2"/>
        <v>0</v>
      </c>
      <c r="L64" s="83"/>
    </row>
    <row r="65" spans="1:12" x14ac:dyDescent="0.25">
      <c r="A65" s="8" t="s">
        <v>119</v>
      </c>
      <c r="B65" s="95" t="s">
        <v>120</v>
      </c>
      <c r="C65" s="95"/>
      <c r="D65" s="95"/>
      <c r="E65" s="33"/>
      <c r="F65" s="33"/>
      <c r="G65" s="3"/>
      <c r="H65" s="3"/>
      <c r="I65" s="14"/>
      <c r="L65" s="83"/>
    </row>
    <row r="66" spans="1:12" ht="51" x14ac:dyDescent="0.25">
      <c r="A66" s="41" t="s">
        <v>121</v>
      </c>
      <c r="B66" s="49" t="s">
        <v>192</v>
      </c>
      <c r="C66" s="43" t="s">
        <v>11</v>
      </c>
      <c r="D66" s="44">
        <v>116</v>
      </c>
      <c r="E66" s="45"/>
      <c r="F66" s="45"/>
      <c r="G66" s="3">
        <f t="shared" si="0"/>
        <v>0</v>
      </c>
      <c r="H66" s="3">
        <f t="shared" si="1"/>
        <v>0</v>
      </c>
      <c r="I66" s="14">
        <f t="shared" si="2"/>
        <v>0</v>
      </c>
      <c r="L66" s="83"/>
    </row>
    <row r="67" spans="1:12" ht="25.5" x14ac:dyDescent="0.25">
      <c r="A67" s="4" t="s">
        <v>122</v>
      </c>
      <c r="B67" s="6" t="s">
        <v>193</v>
      </c>
      <c r="C67" s="1" t="s">
        <v>36</v>
      </c>
      <c r="D67" s="2">
        <v>92.8</v>
      </c>
      <c r="E67" s="3"/>
      <c r="F67" s="3"/>
      <c r="G67" s="3">
        <f t="shared" si="0"/>
        <v>0</v>
      </c>
      <c r="H67" s="3">
        <f t="shared" si="1"/>
        <v>0</v>
      </c>
      <c r="I67" s="14">
        <f t="shared" si="2"/>
        <v>0</v>
      </c>
      <c r="L67" s="83"/>
    </row>
    <row r="68" spans="1:12" ht="38.25" x14ac:dyDescent="0.25">
      <c r="A68" s="4" t="s">
        <v>123</v>
      </c>
      <c r="B68" s="6" t="s">
        <v>124</v>
      </c>
      <c r="C68" s="1" t="s">
        <v>4</v>
      </c>
      <c r="D68" s="2">
        <v>10.6</v>
      </c>
      <c r="E68" s="3"/>
      <c r="F68" s="3"/>
      <c r="G68" s="3">
        <f t="shared" si="0"/>
        <v>0</v>
      </c>
      <c r="H68" s="3">
        <f t="shared" si="1"/>
        <v>0</v>
      </c>
      <c r="I68" s="14">
        <f t="shared" si="2"/>
        <v>0</v>
      </c>
      <c r="L68" s="83"/>
    </row>
    <row r="69" spans="1:12" ht="38.25" x14ac:dyDescent="0.25">
      <c r="A69" s="36" t="s">
        <v>125</v>
      </c>
      <c r="B69" s="46" t="s">
        <v>194</v>
      </c>
      <c r="C69" s="38" t="s">
        <v>31</v>
      </c>
      <c r="D69" s="39">
        <v>0</v>
      </c>
      <c r="E69" s="40"/>
      <c r="F69" s="40"/>
      <c r="G69" s="3">
        <f t="shared" si="0"/>
        <v>0</v>
      </c>
      <c r="H69" s="3">
        <f t="shared" si="1"/>
        <v>0</v>
      </c>
      <c r="I69" s="14">
        <f t="shared" si="2"/>
        <v>0</v>
      </c>
      <c r="L69" s="83"/>
    </row>
    <row r="70" spans="1:12" x14ac:dyDescent="0.25">
      <c r="A70" s="8" t="s">
        <v>126</v>
      </c>
      <c r="B70" s="95" t="s">
        <v>127</v>
      </c>
      <c r="C70" s="95"/>
      <c r="D70" s="95"/>
      <c r="E70" s="33"/>
      <c r="F70" s="33"/>
      <c r="G70" s="3"/>
      <c r="H70" s="3"/>
      <c r="I70" s="14"/>
      <c r="L70" s="83"/>
    </row>
    <row r="71" spans="1:12" ht="25.5" x14ac:dyDescent="0.25">
      <c r="A71" s="41" t="s">
        <v>128</v>
      </c>
      <c r="B71" s="42" t="s">
        <v>195</v>
      </c>
      <c r="C71" s="43" t="s">
        <v>31</v>
      </c>
      <c r="D71" s="44">
        <v>16</v>
      </c>
      <c r="E71" s="45"/>
      <c r="F71" s="45"/>
      <c r="G71" s="3">
        <f t="shared" ref="G71:G97" si="3">D71*E71</f>
        <v>0</v>
      </c>
      <c r="H71" s="3">
        <f t="shared" ref="H71:H97" si="4">D71*F71</f>
        <v>0</v>
      </c>
      <c r="I71" s="14">
        <f t="shared" ref="I71:I97" si="5">G71+H71</f>
        <v>0</v>
      </c>
      <c r="L71" s="83"/>
    </row>
    <row r="72" spans="1:12" ht="25.5" x14ac:dyDescent="0.25">
      <c r="A72" s="4" t="s">
        <v>129</v>
      </c>
      <c r="B72" s="6" t="s">
        <v>196</v>
      </c>
      <c r="C72" s="1" t="s">
        <v>31</v>
      </c>
      <c r="D72" s="2">
        <v>17</v>
      </c>
      <c r="E72" s="3"/>
      <c r="F72" s="3"/>
      <c r="G72" s="3">
        <f t="shared" si="3"/>
        <v>0</v>
      </c>
      <c r="H72" s="3">
        <f t="shared" si="4"/>
        <v>0</v>
      </c>
      <c r="I72" s="14">
        <f t="shared" si="5"/>
        <v>0</v>
      </c>
      <c r="L72" s="83"/>
    </row>
    <row r="73" spans="1:12" ht="25.5" x14ac:dyDescent="0.25">
      <c r="A73" s="4" t="s">
        <v>130</v>
      </c>
      <c r="B73" s="6" t="s">
        <v>197</v>
      </c>
      <c r="C73" s="1" t="s">
        <v>31</v>
      </c>
      <c r="D73" s="2">
        <v>0</v>
      </c>
      <c r="E73" s="3"/>
      <c r="F73" s="3"/>
      <c r="G73" s="3">
        <f t="shared" si="3"/>
        <v>0</v>
      </c>
      <c r="H73" s="3">
        <f t="shared" si="4"/>
        <v>0</v>
      </c>
      <c r="I73" s="14">
        <f t="shared" si="5"/>
        <v>0</v>
      </c>
      <c r="L73" s="83"/>
    </row>
    <row r="74" spans="1:12" ht="25.5" x14ac:dyDescent="0.25">
      <c r="A74" s="4" t="s">
        <v>131</v>
      </c>
      <c r="B74" s="6" t="s">
        <v>132</v>
      </c>
      <c r="C74" s="1" t="s">
        <v>4</v>
      </c>
      <c r="D74" s="2">
        <v>1</v>
      </c>
      <c r="E74" s="3"/>
      <c r="F74" s="3"/>
      <c r="G74" s="3">
        <f t="shared" si="3"/>
        <v>0</v>
      </c>
      <c r="H74" s="3">
        <f t="shared" si="4"/>
        <v>0</v>
      </c>
      <c r="I74" s="14">
        <f t="shared" si="5"/>
        <v>0</v>
      </c>
      <c r="L74" s="83"/>
    </row>
    <row r="75" spans="1:12" ht="25.5" x14ac:dyDescent="0.25">
      <c r="A75" s="36" t="s">
        <v>133</v>
      </c>
      <c r="B75" s="46" t="s">
        <v>134</v>
      </c>
      <c r="C75" s="38" t="s">
        <v>4</v>
      </c>
      <c r="D75" s="39">
        <v>26</v>
      </c>
      <c r="E75" s="40"/>
      <c r="F75" s="40"/>
      <c r="G75" s="3">
        <f t="shared" si="3"/>
        <v>0</v>
      </c>
      <c r="H75" s="3">
        <f t="shared" si="4"/>
        <v>0</v>
      </c>
      <c r="I75" s="14">
        <f t="shared" si="5"/>
        <v>0</v>
      </c>
      <c r="L75" s="83"/>
    </row>
    <row r="76" spans="1:12" x14ac:dyDescent="0.25">
      <c r="A76" s="34" t="s">
        <v>135</v>
      </c>
      <c r="B76" s="95" t="s">
        <v>136</v>
      </c>
      <c r="C76" s="95"/>
      <c r="D76" s="95"/>
      <c r="E76" s="33"/>
      <c r="F76" s="33"/>
      <c r="G76" s="3"/>
      <c r="H76" s="3"/>
      <c r="I76" s="14"/>
      <c r="L76" s="83"/>
    </row>
    <row r="77" spans="1:12" x14ac:dyDescent="0.25">
      <c r="A77" s="4" t="s">
        <v>137</v>
      </c>
      <c r="B77" s="6" t="s">
        <v>138</v>
      </c>
      <c r="C77" s="1" t="s">
        <v>15</v>
      </c>
      <c r="D77" s="2">
        <v>0</v>
      </c>
      <c r="E77" s="3"/>
      <c r="F77" s="3"/>
      <c r="G77" s="3">
        <f t="shared" si="3"/>
        <v>0</v>
      </c>
      <c r="H77" s="3">
        <f t="shared" si="4"/>
        <v>0</v>
      </c>
      <c r="I77" s="14">
        <f t="shared" si="5"/>
        <v>0</v>
      </c>
      <c r="L77" s="83"/>
    </row>
    <row r="78" spans="1:12" x14ac:dyDescent="0.25">
      <c r="A78" s="17" t="s">
        <v>139</v>
      </c>
      <c r="B78" s="96" t="s">
        <v>140</v>
      </c>
      <c r="C78" s="97"/>
      <c r="D78" s="98"/>
      <c r="E78" s="50"/>
      <c r="F78" s="51"/>
      <c r="G78" s="3">
        <f t="shared" si="3"/>
        <v>0</v>
      </c>
      <c r="H78" s="3">
        <f t="shared" si="4"/>
        <v>0</v>
      </c>
      <c r="I78" s="14">
        <f t="shared" si="5"/>
        <v>0</v>
      </c>
      <c r="L78" s="83"/>
    </row>
    <row r="79" spans="1:12" ht="25.5" x14ac:dyDescent="0.25">
      <c r="A79" s="4" t="s">
        <v>141</v>
      </c>
      <c r="B79" s="6" t="s">
        <v>198</v>
      </c>
      <c r="C79" s="1" t="s">
        <v>31</v>
      </c>
      <c r="D79" s="2">
        <v>230</v>
      </c>
      <c r="E79" s="3"/>
      <c r="F79" s="3"/>
      <c r="G79" s="3">
        <f t="shared" si="3"/>
        <v>0</v>
      </c>
      <c r="H79" s="3">
        <f t="shared" si="4"/>
        <v>0</v>
      </c>
      <c r="I79" s="14">
        <f t="shared" si="5"/>
        <v>0</v>
      </c>
      <c r="L79" s="83"/>
    </row>
    <row r="80" spans="1:12" x14ac:dyDescent="0.25">
      <c r="A80" s="52" t="s">
        <v>142</v>
      </c>
      <c r="B80" s="99" t="s">
        <v>143</v>
      </c>
      <c r="C80" s="100"/>
      <c r="D80" s="101"/>
      <c r="E80" s="53"/>
      <c r="F80" s="53"/>
      <c r="G80" s="3">
        <f t="shared" si="3"/>
        <v>0</v>
      </c>
      <c r="H80" s="3">
        <f t="shared" si="4"/>
        <v>0</v>
      </c>
      <c r="I80" s="14">
        <f t="shared" si="5"/>
        <v>0</v>
      </c>
      <c r="L80" s="83"/>
    </row>
    <row r="81" spans="1:12" x14ac:dyDescent="0.25">
      <c r="A81" s="52" t="s">
        <v>144</v>
      </c>
      <c r="B81" s="99" t="s">
        <v>145</v>
      </c>
      <c r="C81" s="100"/>
      <c r="D81" s="101"/>
      <c r="E81" s="53"/>
      <c r="F81" s="53"/>
      <c r="G81" s="3">
        <f t="shared" si="3"/>
        <v>0</v>
      </c>
      <c r="H81" s="3">
        <f t="shared" si="4"/>
        <v>0</v>
      </c>
      <c r="I81" s="14">
        <f t="shared" si="5"/>
        <v>0</v>
      </c>
      <c r="L81" s="83"/>
    </row>
    <row r="82" spans="1:12" x14ac:dyDescent="0.25">
      <c r="A82" s="54" t="s">
        <v>146</v>
      </c>
      <c r="B82" s="11" t="s">
        <v>147</v>
      </c>
      <c r="C82" s="9" t="s">
        <v>15</v>
      </c>
      <c r="D82" s="10">
        <v>7</v>
      </c>
      <c r="E82" s="55"/>
      <c r="F82" s="55"/>
      <c r="G82" s="3">
        <f t="shared" si="3"/>
        <v>0</v>
      </c>
      <c r="H82" s="3">
        <f t="shared" si="4"/>
        <v>0</v>
      </c>
      <c r="I82" s="14">
        <f t="shared" si="5"/>
        <v>0</v>
      </c>
      <c r="L82" s="83"/>
    </row>
    <row r="83" spans="1:12" x14ac:dyDescent="0.25">
      <c r="A83" s="54" t="s">
        <v>148</v>
      </c>
      <c r="B83" s="11" t="s">
        <v>149</v>
      </c>
      <c r="C83" s="9" t="s">
        <v>15</v>
      </c>
      <c r="D83" s="10">
        <v>7</v>
      </c>
      <c r="E83" s="55"/>
      <c r="F83" s="55"/>
      <c r="G83" s="3">
        <f t="shared" si="3"/>
        <v>0</v>
      </c>
      <c r="H83" s="3">
        <f t="shared" si="4"/>
        <v>0</v>
      </c>
      <c r="I83" s="14">
        <f t="shared" si="5"/>
        <v>0</v>
      </c>
      <c r="L83" s="83"/>
    </row>
    <row r="84" spans="1:12" x14ac:dyDescent="0.25">
      <c r="A84" s="54" t="s">
        <v>150</v>
      </c>
      <c r="B84" s="12" t="s">
        <v>151</v>
      </c>
      <c r="C84" s="9" t="s">
        <v>15</v>
      </c>
      <c r="D84" s="10">
        <v>2</v>
      </c>
      <c r="E84" s="55"/>
      <c r="F84" s="55"/>
      <c r="G84" s="3">
        <f t="shared" si="3"/>
        <v>0</v>
      </c>
      <c r="H84" s="3">
        <f t="shared" si="4"/>
        <v>0</v>
      </c>
      <c r="I84" s="14">
        <f t="shared" si="5"/>
        <v>0</v>
      </c>
      <c r="L84" s="83"/>
    </row>
    <row r="85" spans="1:12" x14ac:dyDescent="0.25">
      <c r="A85" s="52" t="s">
        <v>152</v>
      </c>
      <c r="B85" s="99" t="s">
        <v>153</v>
      </c>
      <c r="C85" s="100"/>
      <c r="D85" s="101"/>
      <c r="E85" s="53"/>
      <c r="F85" s="53"/>
      <c r="G85" s="3"/>
      <c r="H85" s="3"/>
      <c r="I85" s="14"/>
      <c r="L85" s="83"/>
    </row>
    <row r="86" spans="1:12" x14ac:dyDescent="0.25">
      <c r="A86" s="54" t="s">
        <v>154</v>
      </c>
      <c r="B86" s="11" t="s">
        <v>155</v>
      </c>
      <c r="C86" s="9" t="s">
        <v>15</v>
      </c>
      <c r="D86" s="10">
        <v>7</v>
      </c>
      <c r="E86" s="55"/>
      <c r="F86" s="55"/>
      <c r="G86" s="3">
        <f t="shared" si="3"/>
        <v>0</v>
      </c>
      <c r="H86" s="3">
        <f t="shared" si="4"/>
        <v>0</v>
      </c>
      <c r="I86" s="14">
        <f t="shared" si="5"/>
        <v>0</v>
      </c>
      <c r="L86" s="83"/>
    </row>
    <row r="87" spans="1:12" x14ac:dyDescent="0.25">
      <c r="A87" s="54" t="s">
        <v>156</v>
      </c>
      <c r="B87" s="11" t="s">
        <v>157</v>
      </c>
      <c r="C87" s="9" t="s">
        <v>15</v>
      </c>
      <c r="D87" s="10">
        <v>0</v>
      </c>
      <c r="E87" s="55"/>
      <c r="F87" s="55"/>
      <c r="G87" s="3">
        <f t="shared" si="3"/>
        <v>0</v>
      </c>
      <c r="H87" s="3">
        <f t="shared" si="4"/>
        <v>0</v>
      </c>
      <c r="I87" s="14">
        <f t="shared" si="5"/>
        <v>0</v>
      </c>
      <c r="L87" s="83"/>
    </row>
    <row r="88" spans="1:12" x14ac:dyDescent="0.25">
      <c r="A88" s="54" t="s">
        <v>158</v>
      </c>
      <c r="B88" s="11" t="s">
        <v>159</v>
      </c>
      <c r="C88" s="9" t="s">
        <v>15</v>
      </c>
      <c r="D88" s="10">
        <v>7</v>
      </c>
      <c r="E88" s="55"/>
      <c r="F88" s="55"/>
      <c r="G88" s="3">
        <f t="shared" si="3"/>
        <v>0</v>
      </c>
      <c r="H88" s="3">
        <f t="shared" si="4"/>
        <v>0</v>
      </c>
      <c r="I88" s="14">
        <f t="shared" si="5"/>
        <v>0</v>
      </c>
      <c r="L88" s="83"/>
    </row>
    <row r="89" spans="1:12" ht="25.5" x14ac:dyDescent="0.25">
      <c r="A89" s="54"/>
      <c r="B89" s="56" t="s">
        <v>199</v>
      </c>
      <c r="C89" s="9" t="s">
        <v>15</v>
      </c>
      <c r="D89" s="10">
        <v>0</v>
      </c>
      <c r="E89" s="55"/>
      <c r="F89" s="55"/>
      <c r="G89" s="3">
        <f t="shared" si="3"/>
        <v>0</v>
      </c>
      <c r="H89" s="3">
        <f t="shared" si="4"/>
        <v>0</v>
      </c>
      <c r="I89" s="14">
        <f t="shared" si="5"/>
        <v>0</v>
      </c>
      <c r="L89" s="83"/>
    </row>
    <row r="90" spans="1:12" x14ac:dyDescent="0.25">
      <c r="A90" s="52" t="s">
        <v>160</v>
      </c>
      <c r="B90" s="99" t="s">
        <v>161</v>
      </c>
      <c r="C90" s="100"/>
      <c r="D90" s="101"/>
      <c r="E90" s="53"/>
      <c r="F90" s="53"/>
      <c r="G90" s="3">
        <f t="shared" si="3"/>
        <v>0</v>
      </c>
      <c r="H90" s="3">
        <f t="shared" si="4"/>
        <v>0</v>
      </c>
      <c r="I90" s="14">
        <f t="shared" si="5"/>
        <v>0</v>
      </c>
      <c r="L90" s="83"/>
    </row>
    <row r="91" spans="1:12" x14ac:dyDescent="0.25">
      <c r="A91" s="54" t="s">
        <v>162</v>
      </c>
      <c r="B91" s="11" t="s">
        <v>163</v>
      </c>
      <c r="C91" s="9" t="s">
        <v>36</v>
      </c>
      <c r="D91" s="10">
        <v>5.7</v>
      </c>
      <c r="E91" s="55"/>
      <c r="F91" s="55"/>
      <c r="G91" s="3">
        <f t="shared" si="3"/>
        <v>0</v>
      </c>
      <c r="H91" s="3">
        <f t="shared" si="4"/>
        <v>0</v>
      </c>
      <c r="I91" s="14">
        <f t="shared" si="5"/>
        <v>0</v>
      </c>
      <c r="L91" s="83"/>
    </row>
    <row r="92" spans="1:12" x14ac:dyDescent="0.25">
      <c r="A92" s="54" t="s">
        <v>200</v>
      </c>
      <c r="B92" s="11" t="s">
        <v>201</v>
      </c>
      <c r="C92" s="9" t="s">
        <v>36</v>
      </c>
      <c r="D92" s="10">
        <v>0</v>
      </c>
      <c r="E92" s="55"/>
      <c r="F92" s="55"/>
      <c r="G92" s="3">
        <f t="shared" si="3"/>
        <v>0</v>
      </c>
      <c r="H92" s="3">
        <f t="shared" si="4"/>
        <v>0</v>
      </c>
      <c r="I92" s="14">
        <f t="shared" si="5"/>
        <v>0</v>
      </c>
      <c r="L92" s="83"/>
    </row>
    <row r="93" spans="1:12" x14ac:dyDescent="0.25">
      <c r="A93" s="54" t="s">
        <v>164</v>
      </c>
      <c r="B93" s="11" t="s">
        <v>165</v>
      </c>
      <c r="C93" s="9" t="s">
        <v>36</v>
      </c>
      <c r="D93" s="10">
        <v>20.9</v>
      </c>
      <c r="E93" s="55"/>
      <c r="F93" s="55"/>
      <c r="G93" s="3">
        <f t="shared" si="3"/>
        <v>0</v>
      </c>
      <c r="H93" s="3">
        <f t="shared" si="4"/>
        <v>0</v>
      </c>
      <c r="I93" s="14">
        <f t="shared" si="5"/>
        <v>0</v>
      </c>
      <c r="L93" s="83"/>
    </row>
    <row r="94" spans="1:12" x14ac:dyDescent="0.25">
      <c r="A94" s="54" t="s">
        <v>166</v>
      </c>
      <c r="B94" s="11" t="s">
        <v>167</v>
      </c>
      <c r="C94" s="9" t="s">
        <v>36</v>
      </c>
      <c r="D94" s="10">
        <v>0</v>
      </c>
      <c r="E94" s="55"/>
      <c r="F94" s="55"/>
      <c r="G94" s="3">
        <f t="shared" si="3"/>
        <v>0</v>
      </c>
      <c r="H94" s="3">
        <f t="shared" si="4"/>
        <v>0</v>
      </c>
      <c r="I94" s="14">
        <f t="shared" si="5"/>
        <v>0</v>
      </c>
    </row>
    <row r="95" spans="1:12" x14ac:dyDescent="0.25">
      <c r="A95" s="57" t="s">
        <v>168</v>
      </c>
      <c r="B95" s="92" t="s">
        <v>169</v>
      </c>
      <c r="C95" s="93"/>
      <c r="D95" s="94"/>
      <c r="E95" s="33"/>
      <c r="F95" s="33"/>
      <c r="G95" s="3"/>
      <c r="H95" s="3"/>
      <c r="I95" s="14"/>
    </row>
    <row r="96" spans="1:12" x14ac:dyDescent="0.25">
      <c r="A96" s="58" t="s">
        <v>170</v>
      </c>
      <c r="B96" s="13" t="s">
        <v>171</v>
      </c>
      <c r="C96" s="7" t="s">
        <v>36</v>
      </c>
      <c r="D96" s="2">
        <v>120</v>
      </c>
      <c r="E96" s="3"/>
      <c r="F96" s="3"/>
      <c r="G96" s="3">
        <f t="shared" si="3"/>
        <v>0</v>
      </c>
      <c r="H96" s="3">
        <f t="shared" si="4"/>
        <v>0</v>
      </c>
      <c r="I96" s="14">
        <f t="shared" si="5"/>
        <v>0</v>
      </c>
    </row>
    <row r="97" spans="1:12" ht="25.5" x14ac:dyDescent="0.25">
      <c r="A97" s="58" t="s">
        <v>172</v>
      </c>
      <c r="B97" s="13" t="s">
        <v>173</v>
      </c>
      <c r="C97" s="7" t="s">
        <v>4</v>
      </c>
      <c r="D97" s="2">
        <v>44</v>
      </c>
      <c r="E97" s="3"/>
      <c r="F97" s="3"/>
      <c r="G97" s="3">
        <f t="shared" si="3"/>
        <v>0</v>
      </c>
      <c r="H97" s="3">
        <f t="shared" si="4"/>
        <v>0</v>
      </c>
      <c r="I97" s="14">
        <f t="shared" si="5"/>
        <v>0</v>
      </c>
    </row>
    <row r="98" spans="1:12" x14ac:dyDescent="0.25">
      <c r="G98" s="15">
        <f>SUM(G3:G97)</f>
        <v>0</v>
      </c>
      <c r="H98" s="15">
        <f>SUM(H3:H97)</f>
        <v>0</v>
      </c>
      <c r="I98" s="16">
        <f>SUM(I3:I97)</f>
        <v>0</v>
      </c>
      <c r="L98" s="60">
        <f>I98*1.27</f>
        <v>0</v>
      </c>
    </row>
  </sheetData>
  <mergeCells count="37">
    <mergeCell ref="B12:D12"/>
    <mergeCell ref="B2:D2"/>
    <mergeCell ref="B4:D4"/>
    <mergeCell ref="B5:D5"/>
    <mergeCell ref="B7:D7"/>
    <mergeCell ref="B11:D11"/>
    <mergeCell ref="B36:D36"/>
    <mergeCell ref="B13:D13"/>
    <mergeCell ref="B15:D15"/>
    <mergeCell ref="B16:D16"/>
    <mergeCell ref="B18:D18"/>
    <mergeCell ref="B22:D22"/>
    <mergeCell ref="B24:D24"/>
    <mergeCell ref="B27:D27"/>
    <mergeCell ref="B29:D29"/>
    <mergeCell ref="B31:D31"/>
    <mergeCell ref="B33:D33"/>
    <mergeCell ref="B34:D34"/>
    <mergeCell ref="B70:D70"/>
    <mergeCell ref="B38:D38"/>
    <mergeCell ref="B39:D39"/>
    <mergeCell ref="B41:D41"/>
    <mergeCell ref="B43:D43"/>
    <mergeCell ref="B46:D46"/>
    <mergeCell ref="B49:D49"/>
    <mergeCell ref="B52:D52"/>
    <mergeCell ref="B58:D58"/>
    <mergeCell ref="B61:D61"/>
    <mergeCell ref="B62:D62"/>
    <mergeCell ref="B65:D65"/>
    <mergeCell ref="B95:D95"/>
    <mergeCell ref="B76:D76"/>
    <mergeCell ref="B78:D78"/>
    <mergeCell ref="B80:D80"/>
    <mergeCell ref="B81:D81"/>
    <mergeCell ref="B85:D85"/>
    <mergeCell ref="B90:D90"/>
  </mergeCells>
  <conditionalFormatting sqref="E95:F95">
    <cfRule type="expression" dxfId="9" priority="1" stopIfTrue="1">
      <formula>ISBLANK(#REF!)</formula>
    </cfRule>
    <cfRule type="cellIs" dxfId="8" priority="2" stopIfTrue="1" operator="equal">
      <formula>0</formula>
    </cfRule>
  </conditionalFormatting>
  <conditionalFormatting sqref="C96:C97 E7:F7 C3 E4:F5 C6 C8:C10">
    <cfRule type="expression" dxfId="7" priority="9" stopIfTrue="1">
      <formula>ISBLANK(#REF!)</formula>
    </cfRule>
    <cfRule type="cellIs" dxfId="6" priority="10" stopIfTrue="1" operator="equal">
      <formula>0</formula>
    </cfRule>
  </conditionalFormatting>
  <conditionalFormatting sqref="C50:C51 C47:C48 C42 C44:C45 C40 C37 C35 C30 C28 C25:C26 C23 C17 C19:C21 C14 E12:F12 C32">
    <cfRule type="expression" dxfId="5" priority="7" stopIfTrue="1">
      <formula>ISBLANK(#REF!)</formula>
    </cfRule>
    <cfRule type="cellIs" dxfId="4" priority="8" stopIfTrue="1" operator="equal">
      <formula>0</formula>
    </cfRule>
  </conditionalFormatting>
  <conditionalFormatting sqref="E78:F78 E76:F76 E70:F70 E65:F65 E58:F58 E52:F52 E49:F49 E46:F46 E43:F43 E41:F41 E36:F36 E29:F29 E27:F27 E24:F24 E22:F22 E18:F18 E13:F13 E15:F16 E33:F34 E38:F39">
    <cfRule type="expression" dxfId="3" priority="5" stopIfTrue="1">
      <formula>ISBLANK(#REF!)</formula>
    </cfRule>
    <cfRule type="cellIs" dxfId="2" priority="6" stopIfTrue="1" operator="equal">
      <formula>0</formula>
    </cfRule>
  </conditionalFormatting>
  <conditionalFormatting sqref="C79 C77 C71:C75 C66:C69 E62:F62 C63:C64 C59:C60 C53:C57">
    <cfRule type="expression" dxfId="1" priority="3" stopIfTrue="1">
      <formula>ISBLANK(#REF!)</formula>
    </cfRule>
    <cfRule type="cellIs" dxfId="0" priority="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&amp;C0+526.98 - 0+641.91 km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Összesítő</vt:lpstr>
      <vt:lpstr>folyópálya 1</vt:lpstr>
      <vt:lpstr>folyópálya 2</vt:lpstr>
      <vt:lpstr>'folyópálya 1'!Nyomtatási_terület</vt:lpstr>
      <vt:lpstr>'folyópálya 2'!Nyomtatási_terület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Róbert</dc:creator>
  <cp:lastModifiedBy>Dr. Vári Enikő</cp:lastModifiedBy>
  <cp:lastPrinted>2018-03-14T08:03:22Z</cp:lastPrinted>
  <dcterms:created xsi:type="dcterms:W3CDTF">2018-01-18T12:59:45Z</dcterms:created>
  <dcterms:modified xsi:type="dcterms:W3CDTF">2018-03-28T09:13:31Z</dcterms:modified>
</cp:coreProperties>
</file>