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320" windowHeight="11580"/>
  </bookViews>
  <sheets>
    <sheet name="Bontás összesítő" sheetId="4" r:id="rId1"/>
    <sheet name="Bontás" sheetId="6" r:id="rId2"/>
  </sheets>
  <calcPr calcId="145621"/>
</workbook>
</file>

<file path=xl/calcChain.xml><?xml version="1.0" encoding="utf-8"?>
<calcChain xmlns="http://schemas.openxmlformats.org/spreadsheetml/2006/main">
  <c r="F99" i="6" l="1"/>
  <c r="F98" i="6"/>
  <c r="F100" i="6" s="1"/>
  <c r="G22" i="4" s="1"/>
  <c r="F94" i="6"/>
  <c r="F93" i="6"/>
  <c r="F90" i="6"/>
  <c r="F89" i="6"/>
  <c r="F88" i="6"/>
  <c r="F87" i="6"/>
  <c r="F86" i="6"/>
  <c r="F85" i="6"/>
  <c r="F84" i="6"/>
  <c r="F83" i="6"/>
  <c r="F82" i="6"/>
  <c r="F79" i="6"/>
  <c r="F78" i="6"/>
  <c r="F77" i="6"/>
  <c r="F76" i="6"/>
  <c r="F72" i="6"/>
  <c r="F71" i="6"/>
  <c r="F70" i="6"/>
  <c r="F69" i="6"/>
  <c r="F68" i="6"/>
  <c r="F67" i="6"/>
  <c r="F66" i="6"/>
  <c r="F65" i="6"/>
  <c r="F62" i="6"/>
  <c r="F61" i="6"/>
  <c r="F60" i="6"/>
  <c r="F59" i="6"/>
  <c r="F56" i="6"/>
  <c r="F55" i="6"/>
  <c r="F54" i="6"/>
  <c r="F53" i="6"/>
  <c r="F52" i="6"/>
  <c r="F51" i="6"/>
  <c r="F50" i="6"/>
  <c r="F47" i="6"/>
  <c r="F46" i="6"/>
  <c r="F45" i="6"/>
  <c r="F44" i="6"/>
  <c r="F43" i="6"/>
  <c r="F42" i="6"/>
  <c r="F41" i="6"/>
  <c r="F40" i="6"/>
  <c r="F37" i="6"/>
  <c r="F36" i="6"/>
  <c r="F35" i="6"/>
  <c r="F34" i="6"/>
  <c r="F31" i="6"/>
  <c r="F30" i="6"/>
  <c r="F29" i="6"/>
  <c r="F28" i="6"/>
  <c r="F27" i="6"/>
  <c r="F24" i="6"/>
  <c r="F23" i="6"/>
  <c r="F22" i="6"/>
  <c r="F21" i="6"/>
  <c r="F20" i="6"/>
  <c r="F16" i="6"/>
  <c r="F15" i="6"/>
  <c r="F14" i="6"/>
  <c r="F13" i="6"/>
  <c r="F12" i="6"/>
  <c r="F11" i="6"/>
  <c r="F10" i="6"/>
  <c r="F95" i="6" l="1"/>
  <c r="G20" i="4" s="1"/>
  <c r="F80" i="6"/>
  <c r="G18" i="4" s="1"/>
  <c r="F91" i="6"/>
  <c r="G19" i="4" s="1"/>
  <c r="F73" i="6"/>
  <c r="G16" i="4" s="1"/>
  <c r="F63" i="6"/>
  <c r="G15" i="4" s="1"/>
  <c r="F57" i="6"/>
  <c r="G14" i="4" s="1"/>
  <c r="F48" i="6"/>
  <c r="G13" i="4" s="1"/>
  <c r="F38" i="6"/>
  <c r="G12" i="4" s="1"/>
  <c r="F32" i="6"/>
  <c r="G11" i="4" s="1"/>
  <c r="F25" i="6"/>
  <c r="G10" i="4" s="1"/>
  <c r="F17" i="6"/>
  <c r="G8" i="4" s="1"/>
  <c r="G25" i="4" l="1"/>
  <c r="G27" i="4" s="1"/>
  <c r="G29" i="4" s="1"/>
</calcChain>
</file>

<file path=xl/sharedStrings.xml><?xml version="1.0" encoding="utf-8"?>
<sst xmlns="http://schemas.openxmlformats.org/spreadsheetml/2006/main" count="279" uniqueCount="120">
  <si>
    <t>BONTÁSI MUNKÁK</t>
  </si>
  <si>
    <t>1.</t>
  </si>
  <si>
    <t>Alátétdeszkázat bontása palafedés alól</t>
  </si>
  <si>
    <t>Lapostető komplett szigetelési rétegrendjének bontása födémig</t>
  </si>
  <si>
    <t>Homlokzati fa nyílászárók, ablakok bontása</t>
  </si>
  <si>
    <t>Homlokzati kopolit idomüvegfalak bontása</t>
  </si>
  <si>
    <t>Külső ablakpárkányok könyöklők bontása</t>
  </si>
  <si>
    <t>Beépített bútorok, szekrények bontása</t>
  </si>
  <si>
    <t>Lépcsőkorlátok, fogodzók bontása</t>
  </si>
  <si>
    <t>Azbesztes pala tetőfedés bontása gerincfedéssel együtt</t>
  </si>
  <si>
    <t>Falazott válaszfalak bontása</t>
  </si>
  <si>
    <t>2.</t>
  </si>
  <si>
    <t>3.</t>
  </si>
  <si>
    <t>4.</t>
  </si>
  <si>
    <t>5.</t>
  </si>
  <si>
    <t>6.</t>
  </si>
  <si>
    <t>7.</t>
  </si>
  <si>
    <t>8.</t>
  </si>
  <si>
    <t>9.</t>
  </si>
  <si>
    <t>Építési iroda, raktár és WC konténerek</t>
  </si>
  <si>
    <t>mennyiség</t>
  </si>
  <si>
    <t>egységár</t>
  </si>
  <si>
    <t>költség</t>
  </si>
  <si>
    <t>GÖDÖLLŐI VÁROSHÁZA ÁTÉPÍTÉSE ÉS KOMPLEX FEJLESZTÉSE</t>
  </si>
  <si>
    <t>Összesen:</t>
  </si>
  <si>
    <t>Áfa 27%</t>
  </si>
  <si>
    <t>Mindösszesen bruttó:</t>
  </si>
  <si>
    <t>költségek</t>
  </si>
  <si>
    <t>Üvegtégla fal bontása</t>
  </si>
  <si>
    <t>Homlokzati fém nyílászárók, portálok, függönyfalak bontása</t>
  </si>
  <si>
    <t>m2</t>
  </si>
  <si>
    <t>fm</t>
  </si>
  <si>
    <t>kg</t>
  </si>
  <si>
    <t>kltsg</t>
  </si>
  <si>
    <t>PVC, szőnyegpadló, laminált parketta padlóburkolatok bontása szegéllyel együtt</t>
  </si>
  <si>
    <t>összesen:</t>
  </si>
  <si>
    <t>I. BELSŐ ÉS SZAKIPARI BONTÁSOK</t>
  </si>
  <si>
    <t>0. ORGANIZÁCIÓS, ELŐKÉSZÍTÉSI MUNKÁK</t>
  </si>
  <si>
    <t>Munkaterület körbekerítése 2,2 méter magas stabil palánk kerítéssel, kapukkal, figyelmeztető táblákkal</t>
  </si>
  <si>
    <t>Munkaterületen belüli tér és díszburkolatok óvatos bontása és deponálása újrafelhasználáshoz</t>
  </si>
  <si>
    <t>Ideiglenes villamos energia és vízvételi lehetőség kiépítése és fogyasztása</t>
  </si>
  <si>
    <t>Munkaterület biztonsági őrzése</t>
  </si>
  <si>
    <t>Épületgépészeti bontások</t>
  </si>
  <si>
    <t>Radiátorok, fűtőtestek leszerelése</t>
  </si>
  <si>
    <t>Szaniterek, vizes berendezések leszerelése</t>
  </si>
  <si>
    <t>Víz, szennyvíz falon kívüli csővezetékek leszerelése</t>
  </si>
  <si>
    <t>Villamos bontások</t>
  </si>
  <si>
    <t>Főkapcsoló, főelosztó és elosztó berendezések leszerelése</t>
  </si>
  <si>
    <t>Lámpatestek, világítási szerelvények leszerelése</t>
  </si>
  <si>
    <t>Kapcsolók, dugaljak, szerelvények leszerelése</t>
  </si>
  <si>
    <t>Falon kívüli vezetékek, kábelcsatornák leszerelése, bontása</t>
  </si>
  <si>
    <t>Bontott épületgépészeti berendezések, hulladékok elszállítása, dokumentálása</t>
  </si>
  <si>
    <t>Bontott épületvillamossági berendezések, hulladékok elszállítása, dokumentálása</t>
  </si>
  <si>
    <t>Belső nyílászárok, beépített bútorok</t>
  </si>
  <si>
    <t>Belső ajtók nyílászárók bontása</t>
  </si>
  <si>
    <t>Bontott bútorok, belső ajtók, korlátok elszállítása, dokumentálva</t>
  </si>
  <si>
    <t>Belső burkolatok bontása</t>
  </si>
  <si>
    <t>Csempeburkolatok bontása oldalfalról</t>
  </si>
  <si>
    <t>Járólap burkolatok bontása padozaton lábazattal együtt</t>
  </si>
  <si>
    <t>Sík és kazettás álmennyezetek bontása tartószerkezettel együtt</t>
  </si>
  <si>
    <t>Bontáshoz ledobó állvány vagy törmelék csúszda telepítése több helyen</t>
  </si>
  <si>
    <t>Felvonó, autódaru helyszínen tartása bontási munkákhoz</t>
  </si>
  <si>
    <t>Bontott burkolatok hulladék elszállítása építési vegyes hulladék kategóriában</t>
  </si>
  <si>
    <t>Külső nyílászárók bontása</t>
  </si>
  <si>
    <t>m3</t>
  </si>
  <si>
    <t>Felülvilágítók bontása</t>
  </si>
  <si>
    <t>Bontott nyílászárók és üvegszerkezetek hulladék elszállítása dokumentálva</t>
  </si>
  <si>
    <t>Belső válaszfalak bontása</t>
  </si>
  <si>
    <t>Tetők szakipari részek bontása</t>
  </si>
  <si>
    <t>Tetők bádogos szerkezeteinek bontása (eresz-, lefolyó csatornák, szegélyek)</t>
  </si>
  <si>
    <t>Bontott bádogos szerkezetek hulladék elszállítása</t>
  </si>
  <si>
    <t>Bontott faanyag elszállítása dokumentálva</t>
  </si>
  <si>
    <t>Veszélyes hulladék elszállítása azbesztpala, dokumentálva</t>
  </si>
  <si>
    <t>II. TARTÓSZERKEZETI BONTÁSOK</t>
  </si>
  <si>
    <t>Magastető fa/acél szerkezet bontása</t>
  </si>
  <si>
    <t>Magastető ácsszerkezetének bontása</t>
  </si>
  <si>
    <t>Magastető acél merevítő szerkezetének bontása</t>
  </si>
  <si>
    <t>Bontott acélszerkezet elszállítása dokumentálva</t>
  </si>
  <si>
    <t>Vasbeton szerkezetek bontása</t>
  </si>
  <si>
    <t>Vasbeton födémek bontása (födémpalló, monolit mezők, TT panelok) harapófejes munkagéppel darabolva</t>
  </si>
  <si>
    <t>Vasbeton homlokzati UNIVÁZ panelok bontása harapófejes munkagéppel darabolva</t>
  </si>
  <si>
    <t>Vasbeton belső merevítő falak bontása harapófejes munkagéppel darabolva</t>
  </si>
  <si>
    <t>Vasbeton lépcsőszerkezetek bontása harapófejes munkagéppel darabolva</t>
  </si>
  <si>
    <t>UNIVÁZ vasbeton gerendák bontása harapófejes munkagéppel darabolva</t>
  </si>
  <si>
    <t>UNIVÁZ vasbeton pillérek bontása harapófejes munkagéppel darabolva</t>
  </si>
  <si>
    <t>Külső előlépcsők, rámpák vasbeton szerkezetének bontása harapófejes munkagéppel darabolva</t>
  </si>
  <si>
    <t>Bontott vasbeton szerkezetk hulladék elszállítása dokumentálva (tömör m3)</t>
  </si>
  <si>
    <t>Bontott alapozási beton és vasbeton szerkezetek hulladék elszállítása (tömörm3)</t>
  </si>
  <si>
    <t>Opcionális tételek</t>
  </si>
  <si>
    <t>GÖDÖLLŐI VÁROSHÁZA BONTÁSA</t>
  </si>
  <si>
    <t>Organizációs, előkészítő munkák</t>
  </si>
  <si>
    <t>Felvonulás, organizáció és járulékos  költségek</t>
  </si>
  <si>
    <t>Belső nyílászárók és beépített bútorok bontása</t>
  </si>
  <si>
    <t>Megjegyzés:</t>
  </si>
  <si>
    <t>Tetők szakipari részeinek bontása</t>
  </si>
  <si>
    <t>Tartószerkezeti bontási munkák</t>
  </si>
  <si>
    <t>Magastető fa/acél szerkezeti bontása</t>
  </si>
  <si>
    <t>Terület-helyreállítási munkák</t>
  </si>
  <si>
    <t>Opcionális közterület fejlesztési munkák</t>
  </si>
  <si>
    <t>Vasbeton tartószerkezetek bontása</t>
  </si>
  <si>
    <t>Fűtési csővezetékek falon kívüli részek lebontása</t>
  </si>
  <si>
    <t xml:space="preserve">Tetőtéri ferdesík burkolatok, mennyezetek bontása </t>
  </si>
  <si>
    <t xml:space="preserve">Tetőtéri és padlástéri kőzetgyapot szigetelések bontása </t>
  </si>
  <si>
    <t xml:space="preserve">Bontott kőzetgyapot szigetelés elszállítása </t>
  </si>
  <si>
    <t>Bontott lapostető szigetelés hulladék elszállítása</t>
  </si>
  <si>
    <t>Épület alapozásának bontása</t>
  </si>
  <si>
    <t>Beton és vasbeton szerkezeti bontás alapozási szerkezetekre</t>
  </si>
  <si>
    <t>Tetőtérben levő szerelt építőlemez válaszfalak bontása</t>
  </si>
  <si>
    <t>Bontott válaszfalak, törmelék elszállítása dokumentálva</t>
  </si>
  <si>
    <t>Hulladék elszállítása, építőlemez válaszfalak</t>
  </si>
  <si>
    <t>Bontási munkák tételes költségvetése</t>
  </si>
  <si>
    <t>Építészeti munkák tételes költségvetése</t>
  </si>
  <si>
    <t>Belső és szakipari bontási munkák</t>
  </si>
  <si>
    <t>A fenti bontási fejezetek költségei tartalmazzák a hulladék elszállítás és ártalmatlanítás költségét is!</t>
  </si>
  <si>
    <r>
      <t xml:space="preserve">Előregyártott és monolit vasbeton-beton alapozási szerkezetek bontása és kiemelése talajból </t>
    </r>
    <r>
      <rPr>
        <b/>
        <sz val="11"/>
        <color theme="1"/>
        <rFont val="Arial Narrow"/>
        <family val="2"/>
        <charset val="238"/>
      </rPr>
      <t>a nem alápincézett részről</t>
    </r>
  </si>
  <si>
    <r>
      <t>Pince külső vasbeton falainak bontása</t>
    </r>
    <r>
      <rPr>
        <b/>
        <sz val="11"/>
        <color theme="1"/>
        <rFont val="Arial Narrow"/>
        <family val="2"/>
        <charset val="238"/>
      </rPr>
      <t xml:space="preserve"> (50%) </t>
    </r>
    <r>
      <rPr>
        <sz val="11"/>
        <color theme="1"/>
        <rFont val="Arial Narrow"/>
        <family val="2"/>
        <charset val="238"/>
      </rPr>
      <t>harapófejes munkagéppel darabolva</t>
    </r>
  </si>
  <si>
    <t xml:space="preserve">Munkaterületen belüli parkoló aszfaltburkolaton a  bontás közben keletkezett hibák, károk helyreállítása </t>
  </si>
  <si>
    <t>Munkaterületen belüli meglévő út- és burkolatszegélyek bontás közben keletkezett hibák, károk helyreállítása a parkolóhoz csatlakozóan</t>
  </si>
  <si>
    <t>III. TERÜLET-HELYREÁLLÍTÁSI MUNKÁK</t>
  </si>
  <si>
    <t>Organizáció, előkészítés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</si>
</sst>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3" fontId="1" fillId="2" borderId="13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9" fillId="2" borderId="2" xfId="0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164" fontId="1" fillId="0" borderId="0" xfId="0" applyNumberFormat="1" applyFont="1"/>
    <xf numFmtId="164" fontId="4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topLeftCell="A13" workbookViewId="0">
      <selection activeCell="L24" sqref="L24"/>
    </sheetView>
  </sheetViews>
  <sheetFormatPr defaultColWidth="9.140625" defaultRowHeight="16.5" x14ac:dyDescent="0.3"/>
  <cols>
    <col min="1" max="1" width="5.7109375" style="4" customWidth="1"/>
    <col min="2" max="4" width="9.140625" style="4"/>
    <col min="5" max="5" width="8.85546875" style="4" customWidth="1"/>
    <col min="6" max="6" width="9.42578125" style="4" customWidth="1"/>
    <col min="7" max="7" width="20.5703125" style="4" customWidth="1"/>
    <col min="8" max="16384" width="9.140625" style="4"/>
  </cols>
  <sheetData>
    <row r="2" spans="1:8" s="2" customFormat="1" ht="18" x14ac:dyDescent="0.25">
      <c r="A2" s="24" t="s">
        <v>89</v>
      </c>
      <c r="B2" s="24"/>
      <c r="C2" s="24"/>
      <c r="D2" s="24"/>
      <c r="E2" s="24"/>
      <c r="F2" s="24"/>
      <c r="G2" s="24"/>
      <c r="H2" s="24"/>
    </row>
    <row r="3" spans="1:8" s="2" customFormat="1" x14ac:dyDescent="0.25">
      <c r="B3" s="1"/>
    </row>
    <row r="4" spans="1:8" s="2" customFormat="1" ht="18" x14ac:dyDescent="0.25">
      <c r="A4" s="24" t="s">
        <v>110</v>
      </c>
      <c r="B4" s="24"/>
      <c r="C4" s="24"/>
      <c r="D4" s="24"/>
      <c r="E4" s="24"/>
      <c r="F4" s="24"/>
      <c r="G4" s="24"/>
      <c r="H4" s="24"/>
    </row>
    <row r="6" spans="1:8" x14ac:dyDescent="0.3">
      <c r="G6" s="15" t="s">
        <v>27</v>
      </c>
    </row>
    <row r="7" spans="1:8" ht="23.25" customHeight="1" x14ac:dyDescent="0.3">
      <c r="A7" s="5" t="s">
        <v>90</v>
      </c>
    </row>
    <row r="8" spans="1:8" x14ac:dyDescent="0.3">
      <c r="B8" s="4" t="s">
        <v>91</v>
      </c>
      <c r="G8" s="64">
        <f>Bontás!F17</f>
        <v>0</v>
      </c>
    </row>
    <row r="9" spans="1:8" ht="24" customHeight="1" x14ac:dyDescent="0.3">
      <c r="A9" s="5" t="s">
        <v>112</v>
      </c>
      <c r="G9" s="64"/>
    </row>
    <row r="10" spans="1:8" x14ac:dyDescent="0.3">
      <c r="B10" s="4" t="s">
        <v>42</v>
      </c>
      <c r="G10" s="64">
        <f>Bontás!F25</f>
        <v>0</v>
      </c>
    </row>
    <row r="11" spans="1:8" x14ac:dyDescent="0.3">
      <c r="B11" s="4" t="s">
        <v>46</v>
      </c>
      <c r="G11" s="64">
        <f>Bontás!F32</f>
        <v>0</v>
      </c>
    </row>
    <row r="12" spans="1:8" x14ac:dyDescent="0.3">
      <c r="B12" s="4" t="s">
        <v>92</v>
      </c>
      <c r="G12" s="64">
        <f>Bontás!F38</f>
        <v>0</v>
      </c>
    </row>
    <row r="13" spans="1:8" x14ac:dyDescent="0.3">
      <c r="B13" s="4" t="s">
        <v>56</v>
      </c>
      <c r="G13" s="64">
        <f>Bontás!F48</f>
        <v>0</v>
      </c>
    </row>
    <row r="14" spans="1:8" x14ac:dyDescent="0.3">
      <c r="B14" s="4" t="s">
        <v>63</v>
      </c>
      <c r="G14" s="64">
        <f>Bontás!F57</f>
        <v>0</v>
      </c>
    </row>
    <row r="15" spans="1:8" x14ac:dyDescent="0.3">
      <c r="B15" s="4" t="s">
        <v>67</v>
      </c>
      <c r="G15" s="64">
        <f>Bontás!F63</f>
        <v>0</v>
      </c>
    </row>
    <row r="16" spans="1:8" x14ac:dyDescent="0.3">
      <c r="B16" s="4" t="s">
        <v>94</v>
      </c>
      <c r="G16" s="64">
        <f>Bontás!F73</f>
        <v>0</v>
      </c>
    </row>
    <row r="17" spans="1:7" x14ac:dyDescent="0.3">
      <c r="A17" s="5" t="s">
        <v>95</v>
      </c>
      <c r="G17" s="64"/>
    </row>
    <row r="18" spans="1:7" x14ac:dyDescent="0.3">
      <c r="B18" s="4" t="s">
        <v>96</v>
      </c>
      <c r="G18" s="64">
        <f>Bontás!F80</f>
        <v>0</v>
      </c>
    </row>
    <row r="19" spans="1:7" x14ac:dyDescent="0.3">
      <c r="B19" s="4" t="s">
        <v>99</v>
      </c>
      <c r="G19" s="64">
        <f>Bontás!F91</f>
        <v>0</v>
      </c>
    </row>
    <row r="20" spans="1:7" x14ac:dyDescent="0.3">
      <c r="B20" s="4" t="s">
        <v>105</v>
      </c>
      <c r="G20" s="64">
        <f>Bontás!F95</f>
        <v>0</v>
      </c>
    </row>
    <row r="21" spans="1:7" x14ac:dyDescent="0.3">
      <c r="A21" s="5" t="s">
        <v>97</v>
      </c>
      <c r="G21" s="64"/>
    </row>
    <row r="22" spans="1:7" x14ac:dyDescent="0.3">
      <c r="B22" s="4" t="s">
        <v>98</v>
      </c>
      <c r="G22" s="64">
        <f>Bontás!F100</f>
        <v>0</v>
      </c>
    </row>
    <row r="23" spans="1:7" x14ac:dyDescent="0.3">
      <c r="G23" s="64"/>
    </row>
    <row r="24" spans="1:7" x14ac:dyDescent="0.3">
      <c r="G24" s="64"/>
    </row>
    <row r="25" spans="1:7" s="5" customFormat="1" x14ac:dyDescent="0.3">
      <c r="E25" s="7" t="s">
        <v>24</v>
      </c>
      <c r="G25" s="65">
        <f>SUM(G8:G22)</f>
        <v>0</v>
      </c>
    </row>
    <row r="26" spans="1:7" ht="9" customHeight="1" x14ac:dyDescent="0.3">
      <c r="E26" s="6"/>
      <c r="G26" s="64"/>
    </row>
    <row r="27" spans="1:7" s="8" customFormat="1" x14ac:dyDescent="0.3">
      <c r="E27" s="9" t="s">
        <v>25</v>
      </c>
      <c r="G27" s="66">
        <f>G25*0.27</f>
        <v>0</v>
      </c>
    </row>
    <row r="28" spans="1:7" ht="10.5" customHeight="1" x14ac:dyDescent="0.3">
      <c r="E28" s="6"/>
      <c r="G28" s="64"/>
    </row>
    <row r="29" spans="1:7" s="10" customFormat="1" x14ac:dyDescent="0.3">
      <c r="E29" s="11" t="s">
        <v>26</v>
      </c>
      <c r="G29" s="67">
        <f>G27+G25</f>
        <v>0</v>
      </c>
    </row>
    <row r="32" spans="1:7" x14ac:dyDescent="0.3">
      <c r="B32" s="14" t="s">
        <v>93</v>
      </c>
    </row>
    <row r="33" spans="2:2" ht="20.25" customHeight="1" x14ac:dyDescent="0.3">
      <c r="B33" s="8" t="s">
        <v>113</v>
      </c>
    </row>
  </sheetData>
  <mergeCells count="2">
    <mergeCell ref="A2:H2"/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topLeftCell="A94" zoomScale="130" zoomScaleNormal="130" workbookViewId="0">
      <selection activeCell="G19" sqref="G19"/>
    </sheetView>
  </sheetViews>
  <sheetFormatPr defaultColWidth="9.140625" defaultRowHeight="16.5" x14ac:dyDescent="0.25"/>
  <cols>
    <col min="1" max="1" width="5" style="2" customWidth="1"/>
    <col min="2" max="2" width="36.42578125" style="1" customWidth="1"/>
    <col min="3" max="3" width="9.5703125" style="13" customWidth="1"/>
    <col min="4" max="4" width="5.7109375" style="13" customWidth="1"/>
    <col min="5" max="5" width="12" style="21" customWidth="1"/>
    <col min="6" max="6" width="15" style="22" customWidth="1"/>
    <col min="7" max="16384" width="9.140625" style="2"/>
  </cols>
  <sheetData>
    <row r="2" spans="1:6" ht="18" x14ac:dyDescent="0.25">
      <c r="A2" s="24" t="s">
        <v>23</v>
      </c>
      <c r="B2" s="24"/>
      <c r="C2" s="24"/>
      <c r="D2" s="24"/>
      <c r="E2" s="24"/>
      <c r="F2" s="24"/>
    </row>
    <row r="4" spans="1:6" ht="18" x14ac:dyDescent="0.25">
      <c r="A4" s="24" t="s">
        <v>111</v>
      </c>
      <c r="B4" s="24"/>
      <c r="C4" s="24"/>
      <c r="D4" s="24"/>
      <c r="E4" s="18"/>
      <c r="F4" s="18"/>
    </row>
    <row r="5" spans="1:6" ht="18" x14ac:dyDescent="0.25">
      <c r="A5" s="16"/>
      <c r="B5" s="16"/>
      <c r="C5" s="12"/>
      <c r="D5" s="12"/>
      <c r="E5" s="19"/>
      <c r="F5" s="20"/>
    </row>
    <row r="6" spans="1:6" x14ac:dyDescent="0.25">
      <c r="E6" s="25"/>
      <c r="F6" s="25"/>
    </row>
    <row r="7" spans="1:6" ht="17.25" thickBot="1" x14ac:dyDescent="0.3">
      <c r="B7" s="3" t="s">
        <v>0</v>
      </c>
      <c r="E7" s="25"/>
      <c r="F7" s="25"/>
    </row>
    <row r="8" spans="1:6" ht="27" customHeight="1" thickBot="1" x14ac:dyDescent="0.3">
      <c r="A8" s="38" t="s">
        <v>37</v>
      </c>
      <c r="B8" s="39"/>
    </row>
    <row r="9" spans="1:6" ht="17.25" thickBot="1" x14ac:dyDescent="0.3">
      <c r="A9" s="57"/>
      <c r="B9" s="48" t="s">
        <v>119</v>
      </c>
      <c r="C9" s="49" t="s">
        <v>20</v>
      </c>
      <c r="D9" s="49"/>
      <c r="E9" s="50" t="s">
        <v>21</v>
      </c>
      <c r="F9" s="51" t="s">
        <v>22</v>
      </c>
    </row>
    <row r="10" spans="1:6" ht="49.5" x14ac:dyDescent="0.25">
      <c r="A10" s="35" t="s">
        <v>1</v>
      </c>
      <c r="B10" s="43" t="s">
        <v>38</v>
      </c>
      <c r="C10" s="44">
        <v>318</v>
      </c>
      <c r="D10" s="44" t="s">
        <v>31</v>
      </c>
      <c r="E10" s="45">
        <v>0</v>
      </c>
      <c r="F10" s="46">
        <f>$C10*E10</f>
        <v>0</v>
      </c>
    </row>
    <row r="11" spans="1:6" x14ac:dyDescent="0.25">
      <c r="A11" s="26" t="s">
        <v>11</v>
      </c>
      <c r="B11" s="27" t="s">
        <v>19</v>
      </c>
      <c r="C11" s="28">
        <v>1</v>
      </c>
      <c r="D11" s="28" t="s">
        <v>33</v>
      </c>
      <c r="E11" s="29">
        <v>0</v>
      </c>
      <c r="F11" s="30">
        <f t="shared" ref="F11:F68" si="0">$C11*E11</f>
        <v>0</v>
      </c>
    </row>
    <row r="12" spans="1:6" ht="49.5" x14ac:dyDescent="0.25">
      <c r="A12" s="26" t="s">
        <v>12</v>
      </c>
      <c r="B12" s="27" t="s">
        <v>39</v>
      </c>
      <c r="C12" s="28">
        <v>1</v>
      </c>
      <c r="D12" s="28" t="s">
        <v>33</v>
      </c>
      <c r="E12" s="29">
        <v>0</v>
      </c>
      <c r="F12" s="30">
        <f t="shared" si="0"/>
        <v>0</v>
      </c>
    </row>
    <row r="13" spans="1:6" ht="33" x14ac:dyDescent="0.25">
      <c r="A13" s="26" t="s">
        <v>13</v>
      </c>
      <c r="B13" s="27" t="s">
        <v>40</v>
      </c>
      <c r="C13" s="28">
        <v>1</v>
      </c>
      <c r="D13" s="28" t="s">
        <v>33</v>
      </c>
      <c r="E13" s="29">
        <v>0</v>
      </c>
      <c r="F13" s="30">
        <f t="shared" si="0"/>
        <v>0</v>
      </c>
    </row>
    <row r="14" spans="1:6" x14ac:dyDescent="0.25">
      <c r="A14" s="26" t="s">
        <v>14</v>
      </c>
      <c r="B14" s="27" t="s">
        <v>41</v>
      </c>
      <c r="C14" s="28">
        <v>1</v>
      </c>
      <c r="D14" s="28" t="s">
        <v>33</v>
      </c>
      <c r="E14" s="29">
        <v>0</v>
      </c>
      <c r="F14" s="30">
        <f t="shared" si="0"/>
        <v>0</v>
      </c>
    </row>
    <row r="15" spans="1:6" ht="33" x14ac:dyDescent="0.25">
      <c r="A15" s="26" t="s">
        <v>15</v>
      </c>
      <c r="B15" s="27" t="s">
        <v>60</v>
      </c>
      <c r="C15" s="28">
        <v>1</v>
      </c>
      <c r="D15" s="28" t="s">
        <v>33</v>
      </c>
      <c r="E15" s="29">
        <v>0</v>
      </c>
      <c r="F15" s="30">
        <f t="shared" si="0"/>
        <v>0</v>
      </c>
    </row>
    <row r="16" spans="1:6" ht="33" x14ac:dyDescent="0.25">
      <c r="A16" s="26" t="s">
        <v>16</v>
      </c>
      <c r="B16" s="27" t="s">
        <v>61</v>
      </c>
      <c r="C16" s="28">
        <v>1</v>
      </c>
      <c r="D16" s="28" t="s">
        <v>33</v>
      </c>
      <c r="E16" s="29">
        <v>0</v>
      </c>
      <c r="F16" s="30">
        <f t="shared" si="0"/>
        <v>0</v>
      </c>
    </row>
    <row r="17" spans="1:6" ht="17.25" thickBot="1" x14ac:dyDescent="0.3">
      <c r="A17" s="33" t="s">
        <v>35</v>
      </c>
      <c r="B17" s="33"/>
      <c r="C17" s="33"/>
      <c r="D17" s="33"/>
      <c r="E17" s="32"/>
      <c r="F17" s="32">
        <f>SUM(F10:F16)</f>
        <v>0</v>
      </c>
    </row>
    <row r="18" spans="1:6" ht="27" customHeight="1" thickBot="1" x14ac:dyDescent="0.3">
      <c r="A18" s="36" t="s">
        <v>36</v>
      </c>
      <c r="B18" s="37"/>
      <c r="C18" s="60"/>
      <c r="D18" s="61"/>
      <c r="E18" s="62"/>
      <c r="F18" s="63"/>
    </row>
    <row r="19" spans="1:6" ht="17.25" thickBot="1" x14ac:dyDescent="0.3">
      <c r="A19" s="57"/>
      <c r="B19" s="48" t="s">
        <v>42</v>
      </c>
      <c r="C19" s="49" t="s">
        <v>20</v>
      </c>
      <c r="D19" s="49"/>
      <c r="E19" s="50" t="s">
        <v>21</v>
      </c>
      <c r="F19" s="51" t="s">
        <v>22</v>
      </c>
    </row>
    <row r="20" spans="1:6" x14ac:dyDescent="0.25">
      <c r="A20" s="55">
        <v>1</v>
      </c>
      <c r="B20" s="43" t="s">
        <v>43</v>
      </c>
      <c r="C20" s="44">
        <v>1</v>
      </c>
      <c r="D20" s="44" t="s">
        <v>33</v>
      </c>
      <c r="E20" s="45">
        <v>0</v>
      </c>
      <c r="F20" s="46">
        <f>$C20*E20</f>
        <v>0</v>
      </c>
    </row>
    <row r="21" spans="1:6" ht="33" x14ac:dyDescent="0.25">
      <c r="A21" s="17">
        <v>2</v>
      </c>
      <c r="B21" s="27" t="s">
        <v>100</v>
      </c>
      <c r="C21" s="28">
        <v>1</v>
      </c>
      <c r="D21" s="28" t="s">
        <v>33</v>
      </c>
      <c r="E21" s="29">
        <v>0</v>
      </c>
      <c r="F21" s="30">
        <f>$C21*E21</f>
        <v>0</v>
      </c>
    </row>
    <row r="22" spans="1:6" x14ac:dyDescent="0.25">
      <c r="A22" s="17">
        <v>3</v>
      </c>
      <c r="B22" s="27" t="s">
        <v>44</v>
      </c>
      <c r="C22" s="28">
        <v>1</v>
      </c>
      <c r="D22" s="28" t="s">
        <v>33</v>
      </c>
      <c r="E22" s="29">
        <v>0</v>
      </c>
      <c r="F22" s="30">
        <f>$C22*E22</f>
        <v>0</v>
      </c>
    </row>
    <row r="23" spans="1:6" ht="33" x14ac:dyDescent="0.25">
      <c r="A23" s="17">
        <v>4</v>
      </c>
      <c r="B23" s="27" t="s">
        <v>45</v>
      </c>
      <c r="C23" s="28">
        <v>1</v>
      </c>
      <c r="D23" s="28" t="s">
        <v>33</v>
      </c>
      <c r="E23" s="29">
        <v>0</v>
      </c>
      <c r="F23" s="30">
        <f>$C23*E23</f>
        <v>0</v>
      </c>
    </row>
    <row r="24" spans="1:6" ht="33" x14ac:dyDescent="0.25">
      <c r="A24" s="17">
        <v>5</v>
      </c>
      <c r="B24" s="27" t="s">
        <v>51</v>
      </c>
      <c r="C24" s="28">
        <v>1</v>
      </c>
      <c r="D24" s="28" t="s">
        <v>33</v>
      </c>
      <c r="E24" s="29">
        <v>0</v>
      </c>
      <c r="F24" s="30">
        <f>$C24*E24</f>
        <v>0</v>
      </c>
    </row>
    <row r="25" spans="1:6" ht="17.25" thickBot="1" x14ac:dyDescent="0.3">
      <c r="A25" s="33" t="s">
        <v>35</v>
      </c>
      <c r="B25" s="33"/>
      <c r="C25" s="33"/>
      <c r="D25" s="33"/>
      <c r="E25" s="32"/>
      <c r="F25" s="32">
        <f>SUM(F20:F24)</f>
        <v>0</v>
      </c>
    </row>
    <row r="26" spans="1:6" ht="17.25" thickBot="1" x14ac:dyDescent="0.3">
      <c r="A26" s="57"/>
      <c r="B26" s="48" t="s">
        <v>46</v>
      </c>
      <c r="C26" s="49" t="s">
        <v>20</v>
      </c>
      <c r="D26" s="49"/>
      <c r="E26" s="50" t="s">
        <v>21</v>
      </c>
      <c r="F26" s="51" t="s">
        <v>22</v>
      </c>
    </row>
    <row r="27" spans="1:6" ht="33" x14ac:dyDescent="0.25">
      <c r="A27" s="35" t="s">
        <v>1</v>
      </c>
      <c r="B27" s="43" t="s">
        <v>47</v>
      </c>
      <c r="C27" s="44">
        <v>1</v>
      </c>
      <c r="D27" s="44" t="s">
        <v>33</v>
      </c>
      <c r="E27" s="45">
        <v>0</v>
      </c>
      <c r="F27" s="46">
        <f t="shared" si="0"/>
        <v>0</v>
      </c>
    </row>
    <row r="28" spans="1:6" ht="33" x14ac:dyDescent="0.25">
      <c r="A28" s="17" t="s">
        <v>11</v>
      </c>
      <c r="B28" s="27" t="s">
        <v>48</v>
      </c>
      <c r="C28" s="28">
        <v>1</v>
      </c>
      <c r="D28" s="28" t="s">
        <v>33</v>
      </c>
      <c r="E28" s="29">
        <v>0</v>
      </c>
      <c r="F28" s="30">
        <f t="shared" si="0"/>
        <v>0</v>
      </c>
    </row>
    <row r="29" spans="1:6" ht="33" x14ac:dyDescent="0.25">
      <c r="A29" s="17" t="s">
        <v>12</v>
      </c>
      <c r="B29" s="27" t="s">
        <v>49</v>
      </c>
      <c r="C29" s="28">
        <v>1</v>
      </c>
      <c r="D29" s="28" t="s">
        <v>33</v>
      </c>
      <c r="E29" s="29">
        <v>0</v>
      </c>
      <c r="F29" s="30">
        <f t="shared" si="0"/>
        <v>0</v>
      </c>
    </row>
    <row r="30" spans="1:6" ht="33" x14ac:dyDescent="0.25">
      <c r="A30" s="17" t="s">
        <v>13</v>
      </c>
      <c r="B30" s="27" t="s">
        <v>50</v>
      </c>
      <c r="C30" s="28">
        <v>1</v>
      </c>
      <c r="D30" s="28" t="s">
        <v>33</v>
      </c>
      <c r="E30" s="29">
        <v>0</v>
      </c>
      <c r="F30" s="30">
        <f t="shared" si="0"/>
        <v>0</v>
      </c>
    </row>
    <row r="31" spans="1:6" ht="36" customHeight="1" x14ac:dyDescent="0.25">
      <c r="A31" s="17" t="s">
        <v>14</v>
      </c>
      <c r="B31" s="27" t="s">
        <v>52</v>
      </c>
      <c r="C31" s="28">
        <v>1</v>
      </c>
      <c r="D31" s="28" t="s">
        <v>33</v>
      </c>
      <c r="E31" s="29">
        <v>0</v>
      </c>
      <c r="F31" s="30">
        <f t="shared" si="0"/>
        <v>0</v>
      </c>
    </row>
    <row r="32" spans="1:6" ht="17.25" thickBot="1" x14ac:dyDescent="0.3">
      <c r="A32" s="33" t="s">
        <v>35</v>
      </c>
      <c r="B32" s="33"/>
      <c r="C32" s="33"/>
      <c r="D32" s="33"/>
      <c r="E32" s="32"/>
      <c r="F32" s="59">
        <f>SUM(F27:F31)</f>
        <v>0</v>
      </c>
    </row>
    <row r="33" spans="1:6" ht="17.25" thickBot="1" x14ac:dyDescent="0.3">
      <c r="A33" s="57"/>
      <c r="B33" s="48" t="s">
        <v>53</v>
      </c>
      <c r="C33" s="49" t="s">
        <v>20</v>
      </c>
      <c r="D33" s="49"/>
      <c r="E33" s="50" t="s">
        <v>21</v>
      </c>
      <c r="F33" s="51" t="s">
        <v>22</v>
      </c>
    </row>
    <row r="34" spans="1:6" x14ac:dyDescent="0.25">
      <c r="A34" s="55" t="s">
        <v>1</v>
      </c>
      <c r="B34" s="43" t="s">
        <v>54</v>
      </c>
      <c r="C34" s="44">
        <v>685</v>
      </c>
      <c r="D34" s="44" t="s">
        <v>30</v>
      </c>
      <c r="E34" s="45">
        <v>0</v>
      </c>
      <c r="F34" s="46">
        <f t="shared" si="0"/>
        <v>0</v>
      </c>
    </row>
    <row r="35" spans="1:6" x14ac:dyDescent="0.25">
      <c r="A35" s="17" t="s">
        <v>11</v>
      </c>
      <c r="B35" s="27" t="s">
        <v>7</v>
      </c>
      <c r="C35" s="28">
        <v>365</v>
      </c>
      <c r="D35" s="28" t="s">
        <v>30</v>
      </c>
      <c r="E35" s="29">
        <v>0</v>
      </c>
      <c r="F35" s="30">
        <f t="shared" si="0"/>
        <v>0</v>
      </c>
    </row>
    <row r="36" spans="1:6" x14ac:dyDescent="0.25">
      <c r="A36" s="17" t="s">
        <v>12</v>
      </c>
      <c r="B36" s="27" t="s">
        <v>8</v>
      </c>
      <c r="C36" s="28">
        <v>95</v>
      </c>
      <c r="D36" s="28" t="s">
        <v>31</v>
      </c>
      <c r="E36" s="29">
        <v>0</v>
      </c>
      <c r="F36" s="30">
        <f t="shared" si="0"/>
        <v>0</v>
      </c>
    </row>
    <row r="37" spans="1:6" ht="33" x14ac:dyDescent="0.25">
      <c r="A37" s="17" t="s">
        <v>13</v>
      </c>
      <c r="B37" s="27" t="s">
        <v>55</v>
      </c>
      <c r="C37" s="28">
        <v>1</v>
      </c>
      <c r="D37" s="28" t="s">
        <v>33</v>
      </c>
      <c r="E37" s="31">
        <v>0</v>
      </c>
      <c r="F37" s="30">
        <f t="shared" si="0"/>
        <v>0</v>
      </c>
    </row>
    <row r="38" spans="1:6" ht="17.25" thickBot="1" x14ac:dyDescent="0.3">
      <c r="A38" s="33" t="s">
        <v>35</v>
      </c>
      <c r="B38" s="33"/>
      <c r="C38" s="33"/>
      <c r="D38" s="33"/>
      <c r="E38" s="32"/>
      <c r="F38" s="32">
        <f>SUM(F34:F37)</f>
        <v>0</v>
      </c>
    </row>
    <row r="39" spans="1:6" ht="17.25" thickBot="1" x14ac:dyDescent="0.3">
      <c r="A39" s="57"/>
      <c r="B39" s="48" t="s">
        <v>56</v>
      </c>
      <c r="C39" s="49" t="s">
        <v>20</v>
      </c>
      <c r="D39" s="49"/>
      <c r="E39" s="50" t="s">
        <v>21</v>
      </c>
      <c r="F39" s="51" t="s">
        <v>22</v>
      </c>
    </row>
    <row r="40" spans="1:6" x14ac:dyDescent="0.25">
      <c r="A40" s="35" t="s">
        <v>1</v>
      </c>
      <c r="B40" s="43" t="s">
        <v>57</v>
      </c>
      <c r="C40" s="44">
        <v>508</v>
      </c>
      <c r="D40" s="44" t="s">
        <v>30</v>
      </c>
      <c r="E40" s="45">
        <v>0</v>
      </c>
      <c r="F40" s="46">
        <f t="shared" si="0"/>
        <v>0</v>
      </c>
    </row>
    <row r="41" spans="1:6" ht="33" x14ac:dyDescent="0.25">
      <c r="A41" s="26" t="s">
        <v>11</v>
      </c>
      <c r="B41" s="27" t="s">
        <v>58</v>
      </c>
      <c r="C41" s="28">
        <v>534</v>
      </c>
      <c r="D41" s="28" t="s">
        <v>30</v>
      </c>
      <c r="E41" s="29">
        <v>0</v>
      </c>
      <c r="F41" s="30">
        <f t="shared" si="0"/>
        <v>0</v>
      </c>
    </row>
    <row r="42" spans="1:6" ht="36" customHeight="1" x14ac:dyDescent="0.25">
      <c r="A42" s="26" t="s">
        <v>12</v>
      </c>
      <c r="B42" s="27" t="s">
        <v>34</v>
      </c>
      <c r="C42" s="28">
        <v>3388</v>
      </c>
      <c r="D42" s="28" t="s">
        <v>30</v>
      </c>
      <c r="E42" s="29">
        <v>0</v>
      </c>
      <c r="F42" s="30">
        <f t="shared" si="0"/>
        <v>0</v>
      </c>
    </row>
    <row r="43" spans="1:6" ht="33" x14ac:dyDescent="0.25">
      <c r="A43" s="26" t="s">
        <v>13</v>
      </c>
      <c r="B43" s="27" t="s">
        <v>59</v>
      </c>
      <c r="C43" s="28">
        <v>610</v>
      </c>
      <c r="D43" s="28" t="s">
        <v>30</v>
      </c>
      <c r="E43" s="29">
        <v>0</v>
      </c>
      <c r="F43" s="30">
        <f t="shared" si="0"/>
        <v>0</v>
      </c>
    </row>
    <row r="44" spans="1:6" ht="33" x14ac:dyDescent="0.25">
      <c r="A44" s="26" t="s">
        <v>14</v>
      </c>
      <c r="B44" s="27" t="s">
        <v>101</v>
      </c>
      <c r="C44" s="28">
        <v>940</v>
      </c>
      <c r="D44" s="28" t="s">
        <v>30</v>
      </c>
      <c r="E44" s="29">
        <v>0</v>
      </c>
      <c r="F44" s="30">
        <f t="shared" si="0"/>
        <v>0</v>
      </c>
    </row>
    <row r="45" spans="1:6" ht="33" x14ac:dyDescent="0.25">
      <c r="A45" s="26" t="s">
        <v>15</v>
      </c>
      <c r="B45" s="27" t="s">
        <v>102</v>
      </c>
      <c r="C45" s="28">
        <v>1200</v>
      </c>
      <c r="D45" s="28" t="s">
        <v>30</v>
      </c>
      <c r="E45" s="29">
        <v>0</v>
      </c>
      <c r="F45" s="30">
        <f t="shared" si="0"/>
        <v>0</v>
      </c>
    </row>
    <row r="46" spans="1:6" ht="33" x14ac:dyDescent="0.25">
      <c r="A46" s="26" t="s">
        <v>16</v>
      </c>
      <c r="B46" s="27" t="s">
        <v>62</v>
      </c>
      <c r="C46" s="28">
        <v>280</v>
      </c>
      <c r="D46" s="28" t="s">
        <v>64</v>
      </c>
      <c r="E46" s="29">
        <v>0</v>
      </c>
      <c r="F46" s="30">
        <f t="shared" si="0"/>
        <v>0</v>
      </c>
    </row>
    <row r="47" spans="1:6" x14ac:dyDescent="0.25">
      <c r="A47" s="26" t="s">
        <v>17</v>
      </c>
      <c r="B47" s="27" t="s">
        <v>103</v>
      </c>
      <c r="C47" s="28">
        <v>120</v>
      </c>
      <c r="D47" s="28" t="s">
        <v>64</v>
      </c>
      <c r="E47" s="29">
        <v>0</v>
      </c>
      <c r="F47" s="30">
        <f t="shared" si="0"/>
        <v>0</v>
      </c>
    </row>
    <row r="48" spans="1:6" ht="17.25" thickBot="1" x14ac:dyDescent="0.3">
      <c r="A48" s="33" t="s">
        <v>35</v>
      </c>
      <c r="B48" s="33"/>
      <c r="C48" s="33"/>
      <c r="D48" s="33"/>
      <c r="E48" s="32"/>
      <c r="F48" s="32">
        <f>SUM(F40:F47)</f>
        <v>0</v>
      </c>
    </row>
    <row r="49" spans="1:6" ht="17.25" thickBot="1" x14ac:dyDescent="0.3">
      <c r="A49" s="57"/>
      <c r="B49" s="48" t="s">
        <v>63</v>
      </c>
      <c r="C49" s="49" t="s">
        <v>20</v>
      </c>
      <c r="D49" s="49"/>
      <c r="E49" s="50" t="s">
        <v>21</v>
      </c>
      <c r="F49" s="51" t="s">
        <v>22</v>
      </c>
    </row>
    <row r="50" spans="1:6" ht="18" customHeight="1" x14ac:dyDescent="0.25">
      <c r="A50" s="55" t="s">
        <v>1</v>
      </c>
      <c r="B50" s="43" t="s">
        <v>4</v>
      </c>
      <c r="C50" s="44">
        <v>854</v>
      </c>
      <c r="D50" s="44" t="s">
        <v>30</v>
      </c>
      <c r="E50" s="45">
        <v>0</v>
      </c>
      <c r="F50" s="46">
        <f t="shared" si="0"/>
        <v>0</v>
      </c>
    </row>
    <row r="51" spans="1:6" ht="33" x14ac:dyDescent="0.25">
      <c r="A51" s="17" t="s">
        <v>11</v>
      </c>
      <c r="B51" s="27" t="s">
        <v>29</v>
      </c>
      <c r="C51" s="28">
        <v>305</v>
      </c>
      <c r="D51" s="28" t="s">
        <v>30</v>
      </c>
      <c r="E51" s="29">
        <v>0</v>
      </c>
      <c r="F51" s="30">
        <f t="shared" si="0"/>
        <v>0</v>
      </c>
    </row>
    <row r="52" spans="1:6" ht="18" customHeight="1" x14ac:dyDescent="0.25">
      <c r="A52" s="17" t="s">
        <v>12</v>
      </c>
      <c r="B52" s="27" t="s">
        <v>5</v>
      </c>
      <c r="C52" s="28">
        <v>48</v>
      </c>
      <c r="D52" s="28" t="s">
        <v>30</v>
      </c>
      <c r="E52" s="29">
        <v>0</v>
      </c>
      <c r="F52" s="30">
        <f t="shared" si="0"/>
        <v>0</v>
      </c>
    </row>
    <row r="53" spans="1:6" ht="20.25" customHeight="1" x14ac:dyDescent="0.25">
      <c r="A53" s="17" t="s">
        <v>13</v>
      </c>
      <c r="B53" s="27" t="s">
        <v>6</v>
      </c>
      <c r="C53" s="28">
        <v>584</v>
      </c>
      <c r="D53" s="28" t="s">
        <v>31</v>
      </c>
      <c r="E53" s="29">
        <v>0</v>
      </c>
      <c r="F53" s="30">
        <f t="shared" si="0"/>
        <v>0</v>
      </c>
    </row>
    <row r="54" spans="1:6" x14ac:dyDescent="0.25">
      <c r="A54" s="17" t="s">
        <v>14</v>
      </c>
      <c r="B54" s="27" t="s">
        <v>28</v>
      </c>
      <c r="C54" s="28">
        <v>10</v>
      </c>
      <c r="D54" s="28" t="s">
        <v>30</v>
      </c>
      <c r="E54" s="29">
        <v>0</v>
      </c>
      <c r="F54" s="30">
        <f t="shared" si="0"/>
        <v>0</v>
      </c>
    </row>
    <row r="55" spans="1:6" x14ac:dyDescent="0.25">
      <c r="A55" s="17" t="s">
        <v>15</v>
      </c>
      <c r="B55" s="27" t="s">
        <v>65</v>
      </c>
      <c r="C55" s="28">
        <v>45</v>
      </c>
      <c r="D55" s="28" t="s">
        <v>30</v>
      </c>
      <c r="E55" s="29">
        <v>0</v>
      </c>
      <c r="F55" s="30">
        <f t="shared" si="0"/>
        <v>0</v>
      </c>
    </row>
    <row r="56" spans="1:6" ht="33" x14ac:dyDescent="0.25">
      <c r="A56" s="17" t="s">
        <v>16</v>
      </c>
      <c r="B56" s="27" t="s">
        <v>66</v>
      </c>
      <c r="C56" s="28">
        <v>1</v>
      </c>
      <c r="D56" s="28" t="s">
        <v>33</v>
      </c>
      <c r="E56" s="29">
        <v>0</v>
      </c>
      <c r="F56" s="30">
        <f t="shared" si="0"/>
        <v>0</v>
      </c>
    </row>
    <row r="57" spans="1:6" ht="17.25" thickBot="1" x14ac:dyDescent="0.3">
      <c r="A57" s="33" t="s">
        <v>35</v>
      </c>
      <c r="B57" s="33"/>
      <c r="C57" s="33"/>
      <c r="D57" s="33"/>
      <c r="E57" s="32"/>
      <c r="F57" s="32">
        <f>SUM(F50:F56)</f>
        <v>0</v>
      </c>
    </row>
    <row r="58" spans="1:6" ht="17.25" thickBot="1" x14ac:dyDescent="0.3">
      <c r="A58" s="57"/>
      <c r="B58" s="48" t="s">
        <v>67</v>
      </c>
      <c r="C58" s="49" t="s">
        <v>20</v>
      </c>
      <c r="D58" s="49"/>
      <c r="E58" s="50" t="s">
        <v>21</v>
      </c>
      <c r="F58" s="51" t="s">
        <v>22</v>
      </c>
    </row>
    <row r="59" spans="1:6" ht="33" x14ac:dyDescent="0.25">
      <c r="A59" s="55" t="s">
        <v>1</v>
      </c>
      <c r="B59" s="43" t="s">
        <v>107</v>
      </c>
      <c r="C59" s="44">
        <v>788</v>
      </c>
      <c r="D59" s="44" t="s">
        <v>30</v>
      </c>
      <c r="E59" s="45">
        <v>0</v>
      </c>
      <c r="F59" s="46">
        <f t="shared" si="0"/>
        <v>0</v>
      </c>
    </row>
    <row r="60" spans="1:6" x14ac:dyDescent="0.25">
      <c r="A60" s="17" t="s">
        <v>11</v>
      </c>
      <c r="B60" s="27" t="s">
        <v>10</v>
      </c>
      <c r="C60" s="28">
        <v>3326</v>
      </c>
      <c r="D60" s="28" t="s">
        <v>30</v>
      </c>
      <c r="E60" s="29">
        <v>0</v>
      </c>
      <c r="F60" s="30">
        <f t="shared" si="0"/>
        <v>0</v>
      </c>
    </row>
    <row r="61" spans="1:6" ht="33" x14ac:dyDescent="0.25">
      <c r="A61" s="17" t="s">
        <v>12</v>
      </c>
      <c r="B61" s="27" t="s">
        <v>109</v>
      </c>
      <c r="C61" s="28">
        <v>27000</v>
      </c>
      <c r="D61" s="28" t="s">
        <v>32</v>
      </c>
      <c r="E61" s="29">
        <v>0</v>
      </c>
      <c r="F61" s="30">
        <f t="shared" si="0"/>
        <v>0</v>
      </c>
    </row>
    <row r="62" spans="1:6" ht="33" x14ac:dyDescent="0.25">
      <c r="A62" s="17" t="s">
        <v>13</v>
      </c>
      <c r="B62" s="27" t="s">
        <v>108</v>
      </c>
      <c r="C62" s="28">
        <v>390</v>
      </c>
      <c r="D62" s="28" t="s">
        <v>64</v>
      </c>
      <c r="E62" s="29">
        <v>0</v>
      </c>
      <c r="F62" s="30">
        <f t="shared" si="0"/>
        <v>0</v>
      </c>
    </row>
    <row r="63" spans="1:6" ht="17.25" thickBot="1" x14ac:dyDescent="0.3">
      <c r="A63" s="33" t="s">
        <v>35</v>
      </c>
      <c r="B63" s="33"/>
      <c r="C63" s="33"/>
      <c r="D63" s="33"/>
      <c r="E63" s="32"/>
      <c r="F63" s="32">
        <f>SUM(F59:F62)</f>
        <v>0</v>
      </c>
    </row>
    <row r="64" spans="1:6" ht="17.25" thickBot="1" x14ac:dyDescent="0.3">
      <c r="A64" s="57"/>
      <c r="B64" s="48" t="s">
        <v>68</v>
      </c>
      <c r="C64" s="49" t="s">
        <v>20</v>
      </c>
      <c r="D64" s="49"/>
      <c r="E64" s="50" t="s">
        <v>21</v>
      </c>
      <c r="F64" s="51" t="s">
        <v>22</v>
      </c>
    </row>
    <row r="65" spans="1:6" ht="33" x14ac:dyDescent="0.25">
      <c r="A65" s="55" t="s">
        <v>1</v>
      </c>
      <c r="B65" s="43" t="s">
        <v>9</v>
      </c>
      <c r="C65" s="44">
        <v>1560</v>
      </c>
      <c r="D65" s="44" t="s">
        <v>30</v>
      </c>
      <c r="E65" s="58">
        <v>0</v>
      </c>
      <c r="F65" s="46">
        <f t="shared" si="0"/>
        <v>0</v>
      </c>
    </row>
    <row r="66" spans="1:6" x14ac:dyDescent="0.25">
      <c r="A66" s="17" t="s">
        <v>11</v>
      </c>
      <c r="B66" s="27" t="s">
        <v>2</v>
      </c>
      <c r="C66" s="28">
        <v>1560</v>
      </c>
      <c r="D66" s="28" t="s">
        <v>30</v>
      </c>
      <c r="E66" s="31">
        <v>0</v>
      </c>
      <c r="F66" s="30">
        <f t="shared" si="0"/>
        <v>0</v>
      </c>
    </row>
    <row r="67" spans="1:6" ht="33" x14ac:dyDescent="0.25">
      <c r="A67" s="17" t="s">
        <v>12</v>
      </c>
      <c r="B67" s="27" t="s">
        <v>3</v>
      </c>
      <c r="C67" s="28">
        <v>495</v>
      </c>
      <c r="D67" s="28" t="s">
        <v>30</v>
      </c>
      <c r="E67" s="31">
        <v>0</v>
      </c>
      <c r="F67" s="30">
        <f t="shared" si="0"/>
        <v>0</v>
      </c>
    </row>
    <row r="68" spans="1:6" ht="33" x14ac:dyDescent="0.25">
      <c r="A68" s="17" t="s">
        <v>13</v>
      </c>
      <c r="B68" s="27" t="s">
        <v>69</v>
      </c>
      <c r="C68" s="28">
        <v>462</v>
      </c>
      <c r="D68" s="28" t="s">
        <v>31</v>
      </c>
      <c r="E68" s="31">
        <v>0</v>
      </c>
      <c r="F68" s="30">
        <f t="shared" si="0"/>
        <v>0</v>
      </c>
    </row>
    <row r="69" spans="1:6" ht="33" x14ac:dyDescent="0.25">
      <c r="A69" s="17" t="s">
        <v>14</v>
      </c>
      <c r="B69" s="27" t="s">
        <v>72</v>
      </c>
      <c r="C69" s="28">
        <v>37000</v>
      </c>
      <c r="D69" s="28" t="s">
        <v>32</v>
      </c>
      <c r="E69" s="31">
        <v>0</v>
      </c>
      <c r="F69" s="30">
        <f t="shared" ref="F69:F99" si="1">$C69*E69</f>
        <v>0</v>
      </c>
    </row>
    <row r="70" spans="1:6" ht="33" x14ac:dyDescent="0.25">
      <c r="A70" s="17" t="s">
        <v>15</v>
      </c>
      <c r="B70" s="27" t="s">
        <v>104</v>
      </c>
      <c r="C70" s="28">
        <v>100</v>
      </c>
      <c r="D70" s="28" t="s">
        <v>64</v>
      </c>
      <c r="E70" s="31">
        <v>0</v>
      </c>
      <c r="F70" s="30">
        <f t="shared" si="1"/>
        <v>0</v>
      </c>
    </row>
    <row r="71" spans="1:6" ht="33" x14ac:dyDescent="0.25">
      <c r="A71" s="17" t="s">
        <v>16</v>
      </c>
      <c r="B71" s="27" t="s">
        <v>70</v>
      </c>
      <c r="C71" s="28">
        <v>1</v>
      </c>
      <c r="D71" s="28" t="s">
        <v>33</v>
      </c>
      <c r="E71" s="31">
        <v>0</v>
      </c>
      <c r="F71" s="30">
        <f t="shared" si="1"/>
        <v>0</v>
      </c>
    </row>
    <row r="72" spans="1:6" ht="21" customHeight="1" x14ac:dyDescent="0.25">
      <c r="A72" s="17" t="s">
        <v>17</v>
      </c>
      <c r="B72" s="27" t="s">
        <v>71</v>
      </c>
      <c r="C72" s="28">
        <v>1</v>
      </c>
      <c r="D72" s="28" t="s">
        <v>33</v>
      </c>
      <c r="E72" s="31">
        <v>0</v>
      </c>
      <c r="F72" s="30">
        <f t="shared" si="1"/>
        <v>0</v>
      </c>
    </row>
    <row r="73" spans="1:6" ht="17.25" thickBot="1" x14ac:dyDescent="0.3">
      <c r="A73" s="33" t="s">
        <v>35</v>
      </c>
      <c r="B73" s="33"/>
      <c r="C73" s="33"/>
      <c r="D73" s="33"/>
      <c r="E73" s="32"/>
      <c r="F73" s="32">
        <f>SUM(F65:F72)</f>
        <v>0</v>
      </c>
    </row>
    <row r="74" spans="1:6" ht="27" customHeight="1" thickBot="1" x14ac:dyDescent="0.3">
      <c r="A74" s="36" t="s">
        <v>73</v>
      </c>
      <c r="B74" s="37"/>
      <c r="C74" s="41"/>
      <c r="D74" s="41"/>
      <c r="E74" s="42"/>
      <c r="F74" s="23"/>
    </row>
    <row r="75" spans="1:6" ht="17.25" thickBot="1" x14ac:dyDescent="0.3">
      <c r="A75" s="57"/>
      <c r="B75" s="48" t="s">
        <v>74</v>
      </c>
      <c r="C75" s="49" t="s">
        <v>20</v>
      </c>
      <c r="D75" s="49"/>
      <c r="E75" s="50" t="s">
        <v>21</v>
      </c>
      <c r="F75" s="51" t="s">
        <v>22</v>
      </c>
    </row>
    <row r="76" spans="1:6" x14ac:dyDescent="0.25">
      <c r="A76" s="35" t="s">
        <v>1</v>
      </c>
      <c r="B76" s="43" t="s">
        <v>75</v>
      </c>
      <c r="C76" s="44">
        <v>865</v>
      </c>
      <c r="D76" s="44" t="s">
        <v>30</v>
      </c>
      <c r="E76" s="45">
        <v>0</v>
      </c>
      <c r="F76" s="46">
        <f t="shared" si="1"/>
        <v>0</v>
      </c>
    </row>
    <row r="77" spans="1:6" ht="33" x14ac:dyDescent="0.25">
      <c r="A77" s="26" t="s">
        <v>11</v>
      </c>
      <c r="B77" s="27" t="s">
        <v>76</v>
      </c>
      <c r="C77" s="28">
        <v>17200</v>
      </c>
      <c r="D77" s="28" t="s">
        <v>32</v>
      </c>
      <c r="E77" s="29">
        <v>0</v>
      </c>
      <c r="F77" s="30">
        <f t="shared" si="1"/>
        <v>0</v>
      </c>
    </row>
    <row r="78" spans="1:6" ht="21" customHeight="1" x14ac:dyDescent="0.25">
      <c r="A78" s="26" t="s">
        <v>12</v>
      </c>
      <c r="B78" s="27" t="s">
        <v>71</v>
      </c>
      <c r="C78" s="28">
        <v>1</v>
      </c>
      <c r="D78" s="28" t="s">
        <v>33</v>
      </c>
      <c r="E78" s="29">
        <v>0</v>
      </c>
      <c r="F78" s="30">
        <f t="shared" si="1"/>
        <v>0</v>
      </c>
    </row>
    <row r="79" spans="1:6" ht="33" x14ac:dyDescent="0.25">
      <c r="A79" s="26" t="s">
        <v>13</v>
      </c>
      <c r="B79" s="27" t="s">
        <v>77</v>
      </c>
      <c r="C79" s="28">
        <v>1</v>
      </c>
      <c r="D79" s="28" t="s">
        <v>33</v>
      </c>
      <c r="E79" s="29">
        <v>0</v>
      </c>
      <c r="F79" s="30">
        <f t="shared" si="1"/>
        <v>0</v>
      </c>
    </row>
    <row r="80" spans="1:6" ht="17.25" thickBot="1" x14ac:dyDescent="0.3">
      <c r="A80" s="33" t="s">
        <v>35</v>
      </c>
      <c r="B80" s="33"/>
      <c r="C80" s="33"/>
      <c r="D80" s="33"/>
      <c r="E80" s="32"/>
      <c r="F80" s="32">
        <f>SUM(F76:F79)</f>
        <v>0</v>
      </c>
    </row>
    <row r="81" spans="1:6" ht="17.25" thickBot="1" x14ac:dyDescent="0.3">
      <c r="A81" s="57"/>
      <c r="B81" s="48" t="s">
        <v>78</v>
      </c>
      <c r="C81" s="49" t="s">
        <v>20</v>
      </c>
      <c r="D81" s="49"/>
      <c r="E81" s="50" t="s">
        <v>21</v>
      </c>
      <c r="F81" s="51" t="s">
        <v>22</v>
      </c>
    </row>
    <row r="82" spans="1:6" ht="49.5" x14ac:dyDescent="0.25">
      <c r="A82" s="55" t="s">
        <v>1</v>
      </c>
      <c r="B82" s="43" t="s">
        <v>79</v>
      </c>
      <c r="C82" s="44">
        <v>1240</v>
      </c>
      <c r="D82" s="44" t="s">
        <v>64</v>
      </c>
      <c r="E82" s="45">
        <v>0</v>
      </c>
      <c r="F82" s="46">
        <f t="shared" si="1"/>
        <v>0</v>
      </c>
    </row>
    <row r="83" spans="1:6" ht="49.5" x14ac:dyDescent="0.25">
      <c r="A83" s="17" t="s">
        <v>11</v>
      </c>
      <c r="B83" s="27" t="s">
        <v>80</v>
      </c>
      <c r="C83" s="28">
        <v>462</v>
      </c>
      <c r="D83" s="28" t="s">
        <v>64</v>
      </c>
      <c r="E83" s="29">
        <v>0</v>
      </c>
      <c r="F83" s="30">
        <f t="shared" si="1"/>
        <v>0</v>
      </c>
    </row>
    <row r="84" spans="1:6" ht="33" x14ac:dyDescent="0.25">
      <c r="A84" s="17" t="s">
        <v>12</v>
      </c>
      <c r="B84" s="27" t="s">
        <v>81</v>
      </c>
      <c r="C84" s="28">
        <v>196</v>
      </c>
      <c r="D84" s="28" t="s">
        <v>64</v>
      </c>
      <c r="E84" s="29">
        <v>0</v>
      </c>
      <c r="F84" s="30">
        <f t="shared" si="1"/>
        <v>0</v>
      </c>
    </row>
    <row r="85" spans="1:6" ht="33" x14ac:dyDescent="0.25">
      <c r="A85" s="17" t="s">
        <v>13</v>
      </c>
      <c r="B85" s="27" t="s">
        <v>82</v>
      </c>
      <c r="C85" s="28">
        <v>40</v>
      </c>
      <c r="D85" s="28" t="s">
        <v>64</v>
      </c>
      <c r="E85" s="29">
        <v>0</v>
      </c>
      <c r="F85" s="30">
        <f t="shared" si="1"/>
        <v>0</v>
      </c>
    </row>
    <row r="86" spans="1:6" ht="33" x14ac:dyDescent="0.25">
      <c r="A86" s="17" t="s">
        <v>14</v>
      </c>
      <c r="B86" s="27" t="s">
        <v>83</v>
      </c>
      <c r="C86" s="28">
        <v>152</v>
      </c>
      <c r="D86" s="28" t="s">
        <v>64</v>
      </c>
      <c r="E86" s="29">
        <v>0</v>
      </c>
      <c r="F86" s="30">
        <f t="shared" si="1"/>
        <v>0</v>
      </c>
    </row>
    <row r="87" spans="1:6" ht="33" x14ac:dyDescent="0.25">
      <c r="A87" s="17" t="s">
        <v>15</v>
      </c>
      <c r="B87" s="27" t="s">
        <v>84</v>
      </c>
      <c r="C87" s="28">
        <v>89</v>
      </c>
      <c r="D87" s="28" t="s">
        <v>64</v>
      </c>
      <c r="E87" s="29">
        <v>0</v>
      </c>
      <c r="F87" s="30">
        <f t="shared" si="1"/>
        <v>0</v>
      </c>
    </row>
    <row r="88" spans="1:6" ht="49.5" x14ac:dyDescent="0.25">
      <c r="A88" s="17" t="s">
        <v>16</v>
      </c>
      <c r="B88" s="27" t="s">
        <v>85</v>
      </c>
      <c r="C88" s="28">
        <v>82</v>
      </c>
      <c r="D88" s="28" t="s">
        <v>64</v>
      </c>
      <c r="E88" s="29">
        <v>0</v>
      </c>
      <c r="F88" s="30">
        <f t="shared" si="1"/>
        <v>0</v>
      </c>
    </row>
    <row r="89" spans="1:6" ht="35.25" customHeight="1" x14ac:dyDescent="0.25">
      <c r="A89" s="17" t="s">
        <v>17</v>
      </c>
      <c r="B89" s="34" t="s">
        <v>115</v>
      </c>
      <c r="C89" s="28">
        <v>69</v>
      </c>
      <c r="D89" s="28" t="s">
        <v>64</v>
      </c>
      <c r="E89" s="29">
        <v>0</v>
      </c>
      <c r="F89" s="30">
        <f t="shared" si="1"/>
        <v>0</v>
      </c>
    </row>
    <row r="90" spans="1:6" ht="33" x14ac:dyDescent="0.25">
      <c r="A90" s="17" t="s">
        <v>18</v>
      </c>
      <c r="B90" s="34" t="s">
        <v>86</v>
      </c>
      <c r="C90" s="28">
        <v>2330</v>
      </c>
      <c r="D90" s="28" t="s">
        <v>64</v>
      </c>
      <c r="E90" s="29">
        <v>0</v>
      </c>
      <c r="F90" s="30">
        <f t="shared" si="1"/>
        <v>0</v>
      </c>
    </row>
    <row r="91" spans="1:6" ht="17.25" thickBot="1" x14ac:dyDescent="0.3">
      <c r="A91" s="52" t="s">
        <v>35</v>
      </c>
      <c r="B91" s="52"/>
      <c r="C91" s="52"/>
      <c r="D91" s="52"/>
      <c r="E91" s="23"/>
      <c r="F91" s="53">
        <f>SUM(F82:F90)</f>
        <v>0</v>
      </c>
    </row>
    <row r="92" spans="1:6" ht="33.75" thickBot="1" x14ac:dyDescent="0.3">
      <c r="A92" s="57"/>
      <c r="B92" s="48" t="s">
        <v>106</v>
      </c>
      <c r="C92" s="49" t="s">
        <v>20</v>
      </c>
      <c r="D92" s="49"/>
      <c r="E92" s="50" t="s">
        <v>21</v>
      </c>
      <c r="F92" s="51" t="s">
        <v>22</v>
      </c>
    </row>
    <row r="93" spans="1:6" ht="66" x14ac:dyDescent="0.25">
      <c r="A93" s="55" t="s">
        <v>1</v>
      </c>
      <c r="B93" s="56" t="s">
        <v>114</v>
      </c>
      <c r="C93" s="44">
        <v>105</v>
      </c>
      <c r="D93" s="44" t="s">
        <v>64</v>
      </c>
      <c r="E93" s="45">
        <v>0</v>
      </c>
      <c r="F93" s="46">
        <f t="shared" si="1"/>
        <v>0</v>
      </c>
    </row>
    <row r="94" spans="1:6" ht="33.75" customHeight="1" x14ac:dyDescent="0.25">
      <c r="A94" s="17" t="s">
        <v>11</v>
      </c>
      <c r="B94" s="34" t="s">
        <v>87</v>
      </c>
      <c r="C94" s="28">
        <v>105</v>
      </c>
      <c r="D94" s="28" t="s">
        <v>64</v>
      </c>
      <c r="E94" s="29">
        <v>0</v>
      </c>
      <c r="F94" s="30">
        <f t="shared" si="1"/>
        <v>0</v>
      </c>
    </row>
    <row r="95" spans="1:6" ht="17.25" thickBot="1" x14ac:dyDescent="0.3">
      <c r="A95" s="54" t="s">
        <v>35</v>
      </c>
      <c r="B95" s="54"/>
      <c r="C95" s="54"/>
      <c r="D95" s="54"/>
      <c r="E95" s="23"/>
      <c r="F95" s="23">
        <f>SUM(F93:F94)</f>
        <v>0</v>
      </c>
    </row>
    <row r="96" spans="1:6" ht="27" customHeight="1" thickBot="1" x14ac:dyDescent="0.3">
      <c r="A96" s="38" t="s">
        <v>118</v>
      </c>
      <c r="B96" s="39"/>
      <c r="C96" s="40"/>
      <c r="D96" s="41"/>
      <c r="E96" s="42"/>
      <c r="F96" s="23"/>
    </row>
    <row r="97" spans="1:6" ht="26.25" customHeight="1" thickBot="1" x14ac:dyDescent="0.3">
      <c r="A97" s="47"/>
      <c r="B97" s="48" t="s">
        <v>88</v>
      </c>
      <c r="C97" s="49" t="s">
        <v>20</v>
      </c>
      <c r="D97" s="49"/>
      <c r="E97" s="50" t="s">
        <v>21</v>
      </c>
      <c r="F97" s="51" t="s">
        <v>22</v>
      </c>
    </row>
    <row r="98" spans="1:6" ht="49.5" x14ac:dyDescent="0.25">
      <c r="A98" s="35">
        <v>1</v>
      </c>
      <c r="B98" s="43" t="s">
        <v>116</v>
      </c>
      <c r="C98" s="44">
        <v>1291.5</v>
      </c>
      <c r="D98" s="44" t="s">
        <v>30</v>
      </c>
      <c r="E98" s="45">
        <v>0</v>
      </c>
      <c r="F98" s="46">
        <f t="shared" si="1"/>
        <v>0</v>
      </c>
    </row>
    <row r="99" spans="1:6" ht="66" x14ac:dyDescent="0.25">
      <c r="A99" s="26">
        <v>2</v>
      </c>
      <c r="B99" s="27" t="s">
        <v>117</v>
      </c>
      <c r="C99" s="28">
        <v>218</v>
      </c>
      <c r="D99" s="28" t="s">
        <v>31</v>
      </c>
      <c r="E99" s="29">
        <v>0</v>
      </c>
      <c r="F99" s="30">
        <f t="shared" si="1"/>
        <v>0</v>
      </c>
    </row>
    <row r="100" spans="1:6" x14ac:dyDescent="0.25">
      <c r="A100" s="33" t="s">
        <v>35</v>
      </c>
      <c r="B100" s="33"/>
      <c r="C100" s="33"/>
      <c r="D100" s="33"/>
      <c r="E100" s="32"/>
      <c r="F100" s="32">
        <f>SUM(F98:F99)</f>
        <v>0</v>
      </c>
    </row>
  </sheetData>
  <mergeCells count="27">
    <mergeCell ref="C97:D97"/>
    <mergeCell ref="A100:D100"/>
    <mergeCell ref="A2:F2"/>
    <mergeCell ref="C75:D75"/>
    <mergeCell ref="A80:D80"/>
    <mergeCell ref="C81:D81"/>
    <mergeCell ref="A91:D91"/>
    <mergeCell ref="C92:D92"/>
    <mergeCell ref="A95:D95"/>
    <mergeCell ref="C49:D49"/>
    <mergeCell ref="A57:D57"/>
    <mergeCell ref="C58:D58"/>
    <mergeCell ref="A63:D63"/>
    <mergeCell ref="C64:D64"/>
    <mergeCell ref="A73:D73"/>
    <mergeCell ref="C33:D33"/>
    <mergeCell ref="A38:D38"/>
    <mergeCell ref="A4:D4"/>
    <mergeCell ref="E6:F7"/>
    <mergeCell ref="C39:D39"/>
    <mergeCell ref="A48:D48"/>
    <mergeCell ref="C9:D9"/>
    <mergeCell ref="A17:D17"/>
    <mergeCell ref="C19:D19"/>
    <mergeCell ref="A25:D25"/>
    <mergeCell ref="C26:D26"/>
    <mergeCell ref="A32:D32"/>
  </mergeCells>
  <pageMargins left="0.98425196850393704" right="0.70866141732283472" top="0.74803149606299213" bottom="0.74803149606299213" header="0.31496062992125984" footer="0.31496062992125984"/>
  <pageSetup paperSize="9" scale="98" orientation="portrait" r:id="rId1"/>
  <rowBreaks count="2" manualBreakCount="2">
    <brk id="25" max="5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Bontás összesítő</vt:lpstr>
      <vt:lpstr>Bontás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gvarga</dc:creator>
  <cp:lastModifiedBy>gvarga</cp:lastModifiedBy>
  <cp:lastPrinted>2017-02-13T10:48:35Z</cp:lastPrinted>
  <dcterms:created xsi:type="dcterms:W3CDTF">2015-11-11T13:37:16Z</dcterms:created>
  <dcterms:modified xsi:type="dcterms:W3CDTF">2017-02-22T07:19:51Z</dcterms:modified>
</cp:coreProperties>
</file>